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14025" yWindow="90" windowWidth="14280" windowHeight="12060" tabRatio="792" activeTab="1"/>
  </bookViews>
  <sheets>
    <sheet name="Баланс элэнергии и мощности2018" sheetId="6" r:id="rId1"/>
    <sheet name="2018 (план)" sheetId="5" r:id="rId2"/>
  </sheets>
  <definedNames>
    <definedName name="ГП_ВО_ОЭТС_ФСК" localSheetId="1">#REF!</definedName>
    <definedName name="ГП_ВО_ОЭТС_ФСК">#REF!</definedName>
    <definedName name="ГП_ВО_ОЭТС_ФСК_М" localSheetId="1">#REF!</definedName>
    <definedName name="ГП_ВО_ОЭТС_ФСК_М">#REF!</definedName>
    <definedName name="_xlnm.Print_Area" localSheetId="1">'2018 (план)'!$A$1:$G$85</definedName>
    <definedName name="_xlnm.Print_Area" localSheetId="0">'Баланс элэнергии и мощности2018'!$F$1:$Q$33</definedName>
  </definedNames>
  <calcPr calcId="145621"/>
</workbook>
</file>

<file path=xl/calcChain.xml><?xml version="1.0" encoding="utf-8"?>
<calcChain xmlns="http://schemas.openxmlformats.org/spreadsheetml/2006/main">
  <c r="P22" i="6" l="1"/>
  <c r="Q22" i="6"/>
  <c r="Q17" i="6" s="1"/>
  <c r="N22" i="6"/>
  <c r="M22" i="6" s="1"/>
  <c r="M14" i="6" s="1"/>
  <c r="L22" i="6"/>
  <c r="L13" i="6" s="1"/>
  <c r="K22" i="6"/>
  <c r="J22" i="6"/>
  <c r="I22" i="6"/>
  <c r="H22" i="6"/>
  <c r="M21" i="6"/>
  <c r="H21" i="6"/>
  <c r="M20" i="6"/>
  <c r="H20" i="6"/>
  <c r="M19" i="6"/>
  <c r="H19" i="6"/>
  <c r="M18" i="6"/>
  <c r="H18" i="6"/>
  <c r="O17" i="6"/>
  <c r="N17" i="6"/>
  <c r="L17" i="6"/>
  <c r="J17" i="6"/>
  <c r="I17" i="6"/>
  <c r="M16" i="6"/>
  <c r="H16" i="6"/>
  <c r="H14" i="6"/>
  <c r="P10" i="6"/>
  <c r="O10" i="6"/>
  <c r="N10" i="6"/>
  <c r="K10" i="6"/>
  <c r="J10" i="6"/>
  <c r="I10" i="6"/>
  <c r="K17" i="6" l="1"/>
  <c r="K9" i="6"/>
  <c r="H13" i="6"/>
  <c r="L10" i="6"/>
  <c r="H10" i="6" s="1"/>
  <c r="Q13" i="6"/>
  <c r="Q10" i="6" l="1"/>
  <c r="M10" i="6" s="1"/>
  <c r="P9" i="6"/>
  <c r="P17" i="6"/>
  <c r="M13" i="6"/>
  <c r="K14" i="6"/>
  <c r="K15" i="6" s="1"/>
  <c r="H15" i="6" s="1"/>
  <c r="H9" i="6"/>
  <c r="H17" i="6" s="1"/>
  <c r="P14" i="6" l="1"/>
  <c r="P15" i="6" s="1"/>
  <c r="M15" i="6" s="1"/>
  <c r="M9" i="6"/>
  <c r="M17" i="6" s="1"/>
</calcChain>
</file>

<file path=xl/sharedStrings.xml><?xml version="1.0" encoding="utf-8"?>
<sst xmlns="http://schemas.openxmlformats.org/spreadsheetml/2006/main" count="263" uniqueCount="159">
  <si>
    <t>Приложение 2</t>
  </si>
  <si>
    <t>к приказу Федеральной службы по тарифам</t>
  </si>
  <si>
    <t>от 24 октября 2014 г. № 1831-э</t>
  </si>
  <si>
    <t>Форма раскрытия информации о структуре и объемах затрат</t>
  </si>
  <si>
    <t>на оказание услуг по передаче электрической энергии сетевыми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</si>
  <si>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</si>
  <si>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</si>
  <si>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Наименование организации:</t>
  </si>
  <si>
    <t>ИНН:</t>
  </si>
  <si>
    <t>КПП:</t>
  </si>
  <si>
    <t>Долгосрочный период регулирования: 2015-2019</t>
  </si>
  <si>
    <t xml:space="preserve"> гг.</t>
  </si>
  <si>
    <t>№ п/п</t>
  </si>
  <si>
    <t>Показатель</t>
  </si>
  <si>
    <t>Ед. изм.</t>
  </si>
  <si>
    <t>Примечание ***</t>
  </si>
  <si>
    <t>план *</t>
  </si>
  <si>
    <t>факт **</t>
  </si>
  <si>
    <t>I</t>
  </si>
  <si>
    <t>Структура затрат</t>
  </si>
  <si>
    <t>1</t>
  </si>
  <si>
    <t>Необходимая валовая выручка на содержание</t>
  </si>
  <si>
    <t>тыс. руб.</t>
  </si>
  <si>
    <t>1.1</t>
  </si>
  <si>
    <t>Подконтрольные расходы, всего</t>
  </si>
  <si>
    <t>1.1.1</t>
  </si>
  <si>
    <t>Материальные расходы, всего</t>
  </si>
  <si>
    <t>1.1.1.1</t>
  </si>
  <si>
    <t>в том числе на сырье, материалы, запасные части, инструмент, топливо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</si>
  <si>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</si>
  <si>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</si>
  <si>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</si>
  <si>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</si>
  <si>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</si>
  <si>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в том числе на ремонт</t>
  </si>
  <si>
    <t>1.1.2</t>
  </si>
  <si>
    <t>Фонд оплаты труда</t>
  </si>
  <si>
    <t>1.1.2.1</t>
  </si>
  <si>
    <t>1.1.3</t>
  </si>
  <si>
    <t>Прочие подконтрольные расходы (с расшифровкой)</t>
  </si>
  <si>
    <t>1.1.3.1</t>
  </si>
  <si>
    <t>в том числе прибыль на социальное развитие (включая социальные выплаты)</t>
  </si>
  <si>
    <t>1.1.3.2</t>
  </si>
  <si>
    <t>в том числе транспортные услуги</t>
  </si>
  <si>
    <t>1.1.3.3</t>
  </si>
  <si>
    <t>в том числе прочие расходы (с расшифровкой)****</t>
  </si>
  <si>
    <t>1.1.4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</si>
  <si>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</si>
  <si>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</si>
  <si>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</si>
  <si>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1.2</t>
  </si>
  <si>
    <t>Неподконтрольные расходы, включенные в НВВ, всего</t>
  </si>
  <si>
    <t>1.2.1</t>
  </si>
  <si>
    <t>Оплата услуг ОАО "ФСК ЕЭС"</t>
  </si>
  <si>
    <t>1.2.2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</si>
  <si>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</si>
  <si>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</si>
  <si>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</si>
  <si>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1.2.4</t>
  </si>
  <si>
    <t>отчисления на социальные нужды</t>
  </si>
  <si>
    <t>1.2.5</t>
  </si>
  <si>
    <t>расходы на возврат и обслуживание долгосрочных заемных средств, направляемых на финансирование капитальных вложений</t>
  </si>
  <si>
    <t>1.2.6</t>
  </si>
  <si>
    <t>амортизация</t>
  </si>
  <si>
    <t>1.2.7</t>
  </si>
  <si>
    <t>прибыль на капитальные вложения</t>
  </si>
  <si>
    <t>1.2.8</t>
  </si>
  <si>
    <t>налог на прибыль</t>
  </si>
  <si>
    <t>1.2.9</t>
  </si>
  <si>
    <t>прочие налоги</t>
  </si>
  <si>
    <t>1.2.10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</si>
  <si>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</si>
  <si>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1.2.10.1</t>
  </si>
  <si>
    <t>Справочно: "Количество льготных технологических присоединений"</t>
  </si>
  <si>
    <t>ед.</t>
  </si>
  <si>
    <t>1.2.11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</si>
  <si>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</si>
  <si>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1.2.12</t>
  </si>
  <si>
    <t>прочие неподконтрольные расходы (с расшифровкой)</t>
  </si>
  <si>
    <t>1.3</t>
  </si>
  <si>
    <t>недополученный по независящим причинам доход (+)/избыток средств, полученный в предыдущем периоде регулирования (-)</t>
  </si>
  <si>
    <t>II</t>
  </si>
  <si>
    <t>Справочно: расходы на ремонт, всего (пункт 1.1.1.2 + пункт 1.1.2.1)</t>
  </si>
  <si>
    <t>III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</si>
  <si>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</si>
  <si>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</si>
  <si>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</si>
  <si>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</si>
  <si>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руб./кВтч</t>
  </si>
  <si>
    <t>IV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</si>
  <si>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</si>
  <si>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х</t>
  </si>
  <si>
    <t>общее количество точек подключения на конец года</t>
  </si>
  <si>
    <t>шт.</t>
  </si>
  <si>
    <t>2</t>
  </si>
  <si>
    <t>Трансформаторная мощность подстанций, всего</t>
  </si>
  <si>
    <t>МВа</t>
  </si>
  <si>
    <t>ВН</t>
  </si>
  <si>
    <t>СН1</t>
  </si>
  <si>
    <t>СН2</t>
  </si>
  <si>
    <t>НН</t>
  </si>
  <si>
    <t>3</t>
  </si>
  <si>
    <t>у.е.</t>
  </si>
  <si>
    <t>4</t>
  </si>
  <si>
    <t>Количество условных единиц по подстанциям, всего</t>
  </si>
  <si>
    <t>5</t>
  </si>
  <si>
    <t>км</t>
  </si>
  <si>
    <t>6</t>
  </si>
  <si>
    <t>%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</si>
  <si>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</si>
  <si>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</si>
  <si>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</si>
  <si>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</si>
  <si>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</si>
  <si>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</si>
  <si>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</si>
  <si>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</si>
  <si>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</si>
  <si>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</si>
  <si>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</si>
  <si>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по диапазонам напряжения территориальной сетевой организации</t>
  </si>
  <si>
    <t>№
п/п</t>
  </si>
  <si>
    <t>Показатель / Наименование ССО</t>
  </si>
  <si>
    <t>Электроэнергия (млн.кВтч)</t>
  </si>
  <si>
    <t>Мощность (МВт)</t>
  </si>
  <si>
    <t>Всего</t>
  </si>
  <si>
    <t>от других организаций</t>
  </si>
  <si>
    <t>то же в %</t>
  </si>
  <si>
    <t xml:space="preserve">Поступление в сеть, ВСЕГО </t>
  </si>
  <si>
    <t>из смежной сети, всего</t>
  </si>
  <si>
    <t>Потери</t>
  </si>
  <si>
    <t>Население городское</t>
  </si>
  <si>
    <t xml:space="preserve">Население городское с электроплитами </t>
  </si>
  <si>
    <t>Прочие потребители</t>
  </si>
  <si>
    <t>9</t>
  </si>
  <si>
    <t>Итого</t>
  </si>
  <si>
    <t>Переток в прочие сетевые организации</t>
  </si>
  <si>
    <t>Собственное потребление</t>
  </si>
  <si>
    <t>2018 год</t>
  </si>
  <si>
    <t>МУП "Грязовецкие Электросети"</t>
  </si>
  <si>
    <t>3509011794</t>
  </si>
  <si>
    <t>350901001</t>
  </si>
  <si>
    <t>Количество условных единиц по линиям электропередачи, всего</t>
  </si>
  <si>
    <t>Длина линий электропередачи, всего</t>
  </si>
  <si>
    <t>Доля кабельных линий электропередачи</t>
  </si>
  <si>
    <t>Баланс электрической энергии и мощности на 2018 год</t>
  </si>
  <si>
    <t>МУП  "Грязовецкие электросети"</t>
  </si>
  <si>
    <t>Наименование ТСО (ССО)</t>
  </si>
  <si>
    <t>ГП ВО "Череповецкая ЭТС"</t>
  </si>
  <si>
    <t/>
  </si>
  <si>
    <t>Филиал ОАО "МРСК Северо-Запада"  "Вологдаэнерго"</t>
  </si>
  <si>
    <t xml:space="preserve">                             </t>
  </si>
  <si>
    <t xml:space="preserve">Население сельское и др. </t>
  </si>
  <si>
    <t>Руководитель организации (ответственное лицо)</t>
  </si>
  <si>
    <t>А.А. Цветков</t>
  </si>
  <si>
    <t>/ подпись /</t>
  </si>
  <si>
    <t>Начальник управления регулирования в электроэнергетической</t>
  </si>
  <si>
    <t>Ю.В. Сакова</t>
  </si>
  <si>
    <t>и газовой отраслях ДТЭК и ТР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</si>
</sst>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_-* #,##0_р_._-;\-* #,##0_р_._-;_-* &quot;-&quot;??_р_._-;_-@_-"/>
    <numFmt numFmtId="166" formatCode="#,##0.000"/>
    <numFmt numFmtId="167" formatCode="_-* #,##0.000_р_._-;\-* #,##0.000_р_._-;_-* &quot;-&quot;??_р_._-;_-@_-"/>
    <numFmt numFmtId="168" formatCode="0.000"/>
    <numFmt numFmtId="169" formatCode="0.0%"/>
  </numFmts>
  <fonts count="1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.5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0.5"/>
      <color rgb="FFFF0000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8" fillId="0" borderId="0"/>
    <xf numFmtId="0" fontId="14" fillId="0" borderId="0"/>
  </cellStyleXfs>
  <cellXfs count="11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164" fontId="5" fillId="0" borderId="0" xfId="1" applyFont="1"/>
    <xf numFmtId="164" fontId="5" fillId="0" borderId="0" xfId="0" applyNumberFormat="1" applyFont="1"/>
    <xf numFmtId="0" fontId="6" fillId="0" borderId="0" xfId="0" applyFont="1"/>
    <xf numFmtId="164" fontId="6" fillId="0" borderId="5" xfId="1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165" fontId="6" fillId="0" borderId="5" xfId="1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/>
    </xf>
    <xf numFmtId="164" fontId="2" fillId="0" borderId="0" xfId="1" applyFont="1"/>
    <xf numFmtId="167" fontId="6" fillId="0" borderId="5" xfId="1" applyNumberFormat="1" applyFont="1" applyBorder="1" applyAlignment="1">
      <alignment horizontal="center" vertical="center"/>
    </xf>
    <xf numFmtId="0" fontId="9" fillId="0" borderId="0" xfId="0" applyFont="1" applyFill="1"/>
    <xf numFmtId="0" fontId="11" fillId="0" borderId="0" xfId="0" applyFont="1" applyFill="1"/>
    <xf numFmtId="166" fontId="11" fillId="0" borderId="0" xfId="0" applyNumberFormat="1" applyFont="1" applyFill="1"/>
    <xf numFmtId="0" fontId="11" fillId="0" borderId="15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49" fontId="11" fillId="0" borderId="18" xfId="0" applyNumberFormat="1" applyFont="1" applyFill="1" applyBorder="1" applyAlignment="1">
      <alignment horizontal="center" vertical="center" shrinkToFit="1"/>
    </xf>
    <xf numFmtId="0" fontId="11" fillId="0" borderId="18" xfId="0" applyFont="1" applyFill="1" applyBorder="1" applyAlignment="1">
      <alignment vertical="center" shrinkToFit="1"/>
    </xf>
    <xf numFmtId="168" fontId="11" fillId="0" borderId="19" xfId="0" applyNumberFormat="1" applyFont="1" applyFill="1" applyBorder="1" applyAlignment="1">
      <alignment vertical="center"/>
    </xf>
    <xf numFmtId="168" fontId="11" fillId="0" borderId="20" xfId="0" applyNumberFormat="1" applyFont="1" applyFill="1" applyBorder="1" applyAlignment="1">
      <alignment vertical="center"/>
    </xf>
    <xf numFmtId="168" fontId="11" fillId="0" borderId="21" xfId="0" applyNumberFormat="1" applyFont="1" applyFill="1" applyBorder="1" applyAlignment="1">
      <alignment vertical="center"/>
    </xf>
    <xf numFmtId="49" fontId="11" fillId="0" borderId="22" xfId="0" applyNumberFormat="1" applyFont="1" applyFill="1" applyBorder="1" applyAlignment="1">
      <alignment horizontal="center" vertical="center" shrinkToFit="1"/>
    </xf>
    <xf numFmtId="0" fontId="11" fillId="0" borderId="22" xfId="0" applyFont="1" applyFill="1" applyBorder="1" applyAlignment="1">
      <alignment vertical="center" shrinkToFit="1"/>
    </xf>
    <xf numFmtId="168" fontId="11" fillId="0" borderId="23" xfId="0" applyNumberFormat="1" applyFont="1" applyFill="1" applyBorder="1" applyAlignment="1">
      <alignment vertical="center"/>
    </xf>
    <xf numFmtId="168" fontId="11" fillId="0" borderId="24" xfId="0" applyNumberFormat="1" applyFont="1" applyFill="1" applyBorder="1" applyAlignment="1">
      <alignment vertical="center"/>
    </xf>
    <xf numFmtId="168" fontId="11" fillId="0" borderId="24" xfId="0" applyNumberFormat="1" applyFont="1" applyFill="1" applyBorder="1" applyAlignment="1">
      <alignment horizontal="right" vertical="center"/>
    </xf>
    <xf numFmtId="168" fontId="11" fillId="0" borderId="25" xfId="0" applyNumberFormat="1" applyFont="1" applyFill="1" applyBorder="1" applyAlignment="1">
      <alignment vertical="center"/>
    </xf>
    <xf numFmtId="49" fontId="11" fillId="0" borderId="26" xfId="7" applyNumberFormat="1" applyFont="1" applyFill="1" applyBorder="1" applyAlignment="1">
      <alignment vertical="center" shrinkToFit="1"/>
    </xf>
    <xf numFmtId="10" fontId="11" fillId="0" borderId="24" xfId="2" applyNumberFormat="1" applyFont="1" applyFill="1" applyBorder="1" applyAlignment="1">
      <alignment vertical="center"/>
    </xf>
    <xf numFmtId="168" fontId="11" fillId="0" borderId="27" xfId="0" applyNumberFormat="1" applyFont="1" applyFill="1" applyBorder="1" applyAlignment="1">
      <alignment vertical="center"/>
    </xf>
    <xf numFmtId="49" fontId="11" fillId="0" borderId="28" xfId="0" applyNumberFormat="1" applyFont="1" applyFill="1" applyBorder="1" applyAlignment="1">
      <alignment horizontal="center" vertical="center" shrinkToFit="1"/>
    </xf>
    <xf numFmtId="168" fontId="11" fillId="0" borderId="29" xfId="0" applyNumberFormat="1" applyFont="1" applyFill="1" applyBorder="1" applyAlignment="1">
      <alignment vertical="center"/>
    </xf>
    <xf numFmtId="168" fontId="11" fillId="0" borderId="30" xfId="0" applyNumberFormat="1" applyFont="1" applyFill="1" applyBorder="1" applyAlignment="1">
      <alignment horizontal="right" vertical="center"/>
    </xf>
    <xf numFmtId="164" fontId="2" fillId="0" borderId="0" xfId="1" applyFont="1" applyAlignment="1">
      <alignment horizontal="center"/>
    </xf>
    <xf numFmtId="164" fontId="5" fillId="0" borderId="0" xfId="1" applyFont="1" applyAlignment="1">
      <alignment horizontal="center"/>
    </xf>
    <xf numFmtId="164" fontId="4" fillId="0" borderId="0" xfId="1" applyFont="1" applyAlignment="1">
      <alignment horizontal="center"/>
    </xf>
    <xf numFmtId="165" fontId="6" fillId="0" borderId="0" xfId="1" applyNumberFormat="1" applyFont="1" applyAlignment="1">
      <alignment horizontal="center"/>
    </xf>
    <xf numFmtId="164" fontId="6" fillId="0" borderId="0" xfId="1" applyFont="1" applyAlignment="1">
      <alignment horizontal="center"/>
    </xf>
    <xf numFmtId="164" fontId="6" fillId="2" borderId="5" xfId="1" applyFont="1" applyFill="1" applyBorder="1" applyAlignment="1">
      <alignment horizontal="center" vertical="center"/>
    </xf>
    <xf numFmtId="10" fontId="6" fillId="0" borderId="5" xfId="2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0" fillId="0" borderId="0" xfId="0" applyFont="1"/>
    <xf numFmtId="164" fontId="12" fillId="0" borderId="5" xfId="1" applyFont="1" applyBorder="1" applyAlignment="1">
      <alignment horizontal="center" vertical="center"/>
    </xf>
    <xf numFmtId="164" fontId="12" fillId="2" borderId="5" xfId="1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164" fontId="6" fillId="0" borderId="8" xfId="1" applyFont="1" applyBorder="1" applyAlignment="1">
      <alignment horizontal="right" vertical="center" wrapText="1"/>
    </xf>
    <xf numFmtId="164" fontId="6" fillId="0" borderId="5" xfId="1" applyFont="1" applyFill="1" applyBorder="1" applyAlignment="1">
      <alignment horizontal="center" vertical="center"/>
    </xf>
    <xf numFmtId="165" fontId="6" fillId="0" borderId="5" xfId="1" applyNumberFormat="1" applyFont="1" applyFill="1" applyBorder="1" applyAlignment="1">
      <alignment horizontal="center" vertical="center"/>
    </xf>
    <xf numFmtId="164" fontId="13" fillId="0" borderId="0" xfId="1" applyFont="1" applyAlignment="1">
      <alignment horizontal="right"/>
    </xf>
    <xf numFmtId="0" fontId="9" fillId="0" borderId="34" xfId="0" applyFont="1" applyFill="1" applyBorder="1"/>
    <xf numFmtId="0" fontId="11" fillId="0" borderId="35" xfId="0" applyFont="1" applyFill="1" applyBorder="1"/>
    <xf numFmtId="0" fontId="11" fillId="0" borderId="36" xfId="0" applyFont="1" applyFill="1" applyBorder="1"/>
    <xf numFmtId="0" fontId="9" fillId="0" borderId="0" xfId="0" applyFont="1" applyFill="1" applyAlignment="1">
      <alignment horizontal="center" vertical="center"/>
    </xf>
    <xf numFmtId="0" fontId="9" fillId="0" borderId="37" xfId="8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vertical="center" shrinkToFit="1"/>
    </xf>
    <xf numFmtId="168" fontId="11" fillId="0" borderId="38" xfId="0" applyNumberFormat="1" applyFont="1" applyFill="1" applyBorder="1" applyAlignment="1">
      <alignment vertical="center"/>
    </xf>
    <xf numFmtId="168" fontId="11" fillId="0" borderId="39" xfId="0" applyNumberFormat="1" applyFont="1" applyFill="1" applyBorder="1" applyAlignment="1">
      <alignment vertical="center"/>
    </xf>
    <xf numFmtId="0" fontId="9" fillId="0" borderId="40" xfId="8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vertical="center" shrinkToFit="1"/>
    </xf>
    <xf numFmtId="0" fontId="9" fillId="0" borderId="32" xfId="8" applyFont="1" applyFill="1" applyBorder="1" applyAlignment="1">
      <alignment horizontal="center" vertical="center"/>
    </xf>
    <xf numFmtId="168" fontId="11" fillId="0" borderId="41" xfId="0" applyNumberFormat="1" applyFont="1" applyFill="1" applyBorder="1" applyAlignment="1">
      <alignment vertical="center"/>
    </xf>
    <xf numFmtId="168" fontId="11" fillId="0" borderId="42" xfId="0" applyNumberFormat="1" applyFont="1" applyFill="1" applyBorder="1" applyAlignment="1">
      <alignment vertical="center"/>
    </xf>
    <xf numFmtId="10" fontId="11" fillId="0" borderId="23" xfId="2" applyNumberFormat="1" applyFont="1" applyFill="1" applyBorder="1" applyAlignment="1">
      <alignment vertical="center"/>
    </xf>
    <xf numFmtId="10" fontId="11" fillId="0" borderId="25" xfId="2" applyNumberFormat="1" applyFont="1" applyFill="1" applyBorder="1" applyAlignment="1">
      <alignment vertical="center"/>
    </xf>
    <xf numFmtId="0" fontId="11" fillId="0" borderId="14" xfId="0" applyFont="1" applyFill="1" applyBorder="1" applyAlignment="1">
      <alignment vertical="center" shrinkToFit="1"/>
    </xf>
    <xf numFmtId="168" fontId="11" fillId="0" borderId="30" xfId="0" applyNumberFormat="1" applyFont="1" applyFill="1" applyBorder="1" applyAlignment="1">
      <alignment vertical="center"/>
    </xf>
    <xf numFmtId="168" fontId="11" fillId="0" borderId="31" xfId="0" applyNumberFormat="1" applyFont="1" applyFill="1" applyBorder="1" applyAlignment="1">
      <alignment vertical="center"/>
    </xf>
    <xf numFmtId="168" fontId="11" fillId="0" borderId="43" xfId="0" applyNumberFormat="1" applyFont="1" applyFill="1" applyBorder="1" applyAlignment="1">
      <alignment vertical="center"/>
    </xf>
    <xf numFmtId="168" fontId="11" fillId="0" borderId="44" xfId="0" applyNumberFormat="1" applyFont="1" applyFill="1" applyBorder="1" applyAlignment="1">
      <alignment vertical="center"/>
    </xf>
    <xf numFmtId="0" fontId="9" fillId="0" borderId="0" xfId="0" applyFont="1" applyFill="1" applyAlignment="1">
      <alignment horizontal="center"/>
    </xf>
    <xf numFmtId="0" fontId="11" fillId="0" borderId="0" xfId="0" applyFont="1"/>
    <xf numFmtId="0" fontId="11" fillId="0" borderId="1" xfId="0" applyFont="1" applyBorder="1"/>
    <xf numFmtId="0" fontId="11" fillId="0" borderId="0" xfId="0" applyFont="1" applyAlignment="1">
      <alignment horizontal="left" indent="2"/>
    </xf>
    <xf numFmtId="0" fontId="8" fillId="0" borderId="0" xfId="0" applyFont="1" applyBorder="1" applyAlignment="1">
      <alignment horizontal="center"/>
    </xf>
    <xf numFmtId="0" fontId="11" fillId="0" borderId="0" xfId="0" applyFont="1" applyBorder="1"/>
    <xf numFmtId="166" fontId="5" fillId="2" borderId="9" xfId="0" applyNumberFormat="1" applyFont="1" applyFill="1" applyBorder="1" applyAlignment="1">
      <alignment horizontal="center" vertical="center" wrapText="1"/>
    </xf>
    <xf numFmtId="164" fontId="12" fillId="0" borderId="5" xfId="1" applyFont="1" applyFill="1" applyBorder="1" applyAlignment="1">
      <alignment horizontal="center" vertical="center"/>
    </xf>
    <xf numFmtId="169" fontId="6" fillId="2" borderId="5" xfId="1" applyNumberFormat="1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49" fontId="5" fillId="2" borderId="1" xfId="0" applyNumberFormat="1" applyFont="1" applyFill="1" applyBorder="1" applyAlignment="1">
      <alignment horizontal="left"/>
    </xf>
    <xf numFmtId="49" fontId="6" fillId="0" borderId="5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horizontal="center" vertical="center"/>
    </xf>
    <xf numFmtId="0" fontId="7" fillId="0" borderId="0" xfId="0" applyFont="1" applyAlignment="1">
      <alignment horizontal="justify" wrapText="1"/>
    </xf>
    <xf numFmtId="0" fontId="2" fillId="0" borderId="0" xfId="0" applyFont="1" applyAlignment="1">
      <alignment horizontal="justify" wrapText="1"/>
    </xf>
  </cellXfs>
  <cellStyles count="9">
    <cellStyle name="Обычный" xfId="0" builtinId="0"/>
    <cellStyle name="Обычный 2" xfId="3"/>
    <cellStyle name="Обычный 3" xfId="6"/>
    <cellStyle name="Обычный_!Свод  FORM  3.1  2013_Все" xfId="8"/>
    <cellStyle name="Обычный_Реестр_Баланс_2013" xfId="7"/>
    <cellStyle name="Процентный" xfId="2" builtinId="5"/>
    <cellStyle name="Процентный 10" xfId="5"/>
    <cellStyle name="Финансовый" xfId="1" builtinId="3"/>
    <cellStyle name="Финансовый 3 2" xfId="4"/>
  </cellStyles>
  <dxfs count="6">
    <dxf>
      <font>
        <condense val="0"/>
        <extend val="0"/>
        <color indexed="47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>
          <bgColor indexed="53"/>
        </patternFill>
      </fill>
    </dxf>
    <dxf>
      <fill>
        <patternFill>
          <bgColor indexed="11"/>
        </patternFill>
      </fill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"/>
  <sheetViews>
    <sheetView topLeftCell="F1" zoomScale="65" zoomScaleNormal="65" zoomScaleSheetLayoutView="75" workbookViewId="0">
      <selection activeCell="P22" sqref="P22:P23"/>
    </sheetView>
  </sheetViews>
  <sheetFormatPr defaultRowHeight="15" outlineLevelRow="2" outlineLevelCol="1" x14ac:dyDescent="0.2"/>
  <cols>
    <col min="1" max="3" width="0" hidden="1" customWidth="1"/>
    <col min="4" max="4" width="6.7109375" style="14" hidden="1" customWidth="1" outlineLevel="1"/>
    <col min="5" max="5" width="41.140625" style="14" hidden="1" customWidth="1" outlineLevel="1"/>
    <col min="6" max="6" width="7.140625" style="14" customWidth="1" collapsed="1"/>
    <col min="7" max="7" width="60.7109375" style="14" customWidth="1"/>
    <col min="8" max="8" width="15.42578125" style="14" customWidth="1"/>
    <col min="9" max="9" width="14" style="14" customWidth="1"/>
    <col min="10" max="11" width="13.140625" style="14" customWidth="1"/>
    <col min="12" max="12" width="14.42578125" style="14" customWidth="1"/>
    <col min="13" max="13" width="15.42578125" style="14" customWidth="1"/>
    <col min="14" max="14" width="14" style="14" customWidth="1"/>
    <col min="15" max="15" width="14.28515625" style="14" customWidth="1"/>
    <col min="16" max="16" width="14.85546875" style="14" customWidth="1"/>
    <col min="17" max="17" width="16.28515625" style="14" customWidth="1"/>
    <col min="257" max="261" width="0" hidden="1" customWidth="1"/>
    <col min="262" max="262" width="7.140625" customWidth="1"/>
    <col min="263" max="263" width="60.7109375" customWidth="1"/>
    <col min="264" max="264" width="15.42578125" customWidth="1"/>
    <col min="265" max="265" width="14" customWidth="1"/>
    <col min="266" max="267" width="13.140625" customWidth="1"/>
    <col min="268" max="268" width="14.42578125" customWidth="1"/>
    <col min="269" max="269" width="15.42578125" customWidth="1"/>
    <col min="270" max="270" width="14" customWidth="1"/>
    <col min="271" max="271" width="14.28515625" customWidth="1"/>
    <col min="272" max="272" width="14.85546875" customWidth="1"/>
    <col min="273" max="273" width="16.28515625" customWidth="1"/>
    <col min="513" max="517" width="0" hidden="1" customWidth="1"/>
    <col min="518" max="518" width="7.140625" customWidth="1"/>
    <col min="519" max="519" width="60.7109375" customWidth="1"/>
    <col min="520" max="520" width="15.42578125" customWidth="1"/>
    <col min="521" max="521" width="14" customWidth="1"/>
    <col min="522" max="523" width="13.140625" customWidth="1"/>
    <col min="524" max="524" width="14.42578125" customWidth="1"/>
    <col min="525" max="525" width="15.42578125" customWidth="1"/>
    <col min="526" max="526" width="14" customWidth="1"/>
    <col min="527" max="527" width="14.28515625" customWidth="1"/>
    <col min="528" max="528" width="14.85546875" customWidth="1"/>
    <col min="529" max="529" width="16.28515625" customWidth="1"/>
    <col min="769" max="773" width="0" hidden="1" customWidth="1"/>
    <col min="774" max="774" width="7.140625" customWidth="1"/>
    <col min="775" max="775" width="60.7109375" customWidth="1"/>
    <col min="776" max="776" width="15.42578125" customWidth="1"/>
    <col min="777" max="777" width="14" customWidth="1"/>
    <col min="778" max="779" width="13.140625" customWidth="1"/>
    <col min="780" max="780" width="14.42578125" customWidth="1"/>
    <col min="781" max="781" width="15.42578125" customWidth="1"/>
    <col min="782" max="782" width="14" customWidth="1"/>
    <col min="783" max="783" width="14.28515625" customWidth="1"/>
    <col min="784" max="784" width="14.85546875" customWidth="1"/>
    <col min="785" max="785" width="16.28515625" customWidth="1"/>
    <col min="1025" max="1029" width="0" hidden="1" customWidth="1"/>
    <col min="1030" max="1030" width="7.140625" customWidth="1"/>
    <col min="1031" max="1031" width="60.7109375" customWidth="1"/>
    <col min="1032" max="1032" width="15.42578125" customWidth="1"/>
    <col min="1033" max="1033" width="14" customWidth="1"/>
    <col min="1034" max="1035" width="13.140625" customWidth="1"/>
    <col min="1036" max="1036" width="14.42578125" customWidth="1"/>
    <col min="1037" max="1037" width="15.42578125" customWidth="1"/>
    <col min="1038" max="1038" width="14" customWidth="1"/>
    <col min="1039" max="1039" width="14.28515625" customWidth="1"/>
    <col min="1040" max="1040" width="14.85546875" customWidth="1"/>
    <col min="1041" max="1041" width="16.28515625" customWidth="1"/>
    <col min="1281" max="1285" width="0" hidden="1" customWidth="1"/>
    <col min="1286" max="1286" width="7.140625" customWidth="1"/>
    <col min="1287" max="1287" width="60.7109375" customWidth="1"/>
    <col min="1288" max="1288" width="15.42578125" customWidth="1"/>
    <col min="1289" max="1289" width="14" customWidth="1"/>
    <col min="1290" max="1291" width="13.140625" customWidth="1"/>
    <col min="1292" max="1292" width="14.42578125" customWidth="1"/>
    <col min="1293" max="1293" width="15.42578125" customWidth="1"/>
    <col min="1294" max="1294" width="14" customWidth="1"/>
    <col min="1295" max="1295" width="14.28515625" customWidth="1"/>
    <col min="1296" max="1296" width="14.85546875" customWidth="1"/>
    <col min="1297" max="1297" width="16.28515625" customWidth="1"/>
    <col min="1537" max="1541" width="0" hidden="1" customWidth="1"/>
    <col min="1542" max="1542" width="7.140625" customWidth="1"/>
    <col min="1543" max="1543" width="60.7109375" customWidth="1"/>
    <col min="1544" max="1544" width="15.42578125" customWidth="1"/>
    <col min="1545" max="1545" width="14" customWidth="1"/>
    <col min="1546" max="1547" width="13.140625" customWidth="1"/>
    <col min="1548" max="1548" width="14.42578125" customWidth="1"/>
    <col min="1549" max="1549" width="15.42578125" customWidth="1"/>
    <col min="1550" max="1550" width="14" customWidth="1"/>
    <col min="1551" max="1551" width="14.28515625" customWidth="1"/>
    <col min="1552" max="1552" width="14.85546875" customWidth="1"/>
    <col min="1553" max="1553" width="16.28515625" customWidth="1"/>
    <col min="1793" max="1797" width="0" hidden="1" customWidth="1"/>
    <col min="1798" max="1798" width="7.140625" customWidth="1"/>
    <col min="1799" max="1799" width="60.7109375" customWidth="1"/>
    <col min="1800" max="1800" width="15.42578125" customWidth="1"/>
    <col min="1801" max="1801" width="14" customWidth="1"/>
    <col min="1802" max="1803" width="13.140625" customWidth="1"/>
    <col min="1804" max="1804" width="14.42578125" customWidth="1"/>
    <col min="1805" max="1805" width="15.42578125" customWidth="1"/>
    <col min="1806" max="1806" width="14" customWidth="1"/>
    <col min="1807" max="1807" width="14.28515625" customWidth="1"/>
    <col min="1808" max="1808" width="14.85546875" customWidth="1"/>
    <col min="1809" max="1809" width="16.28515625" customWidth="1"/>
    <col min="2049" max="2053" width="0" hidden="1" customWidth="1"/>
    <col min="2054" max="2054" width="7.140625" customWidth="1"/>
    <col min="2055" max="2055" width="60.7109375" customWidth="1"/>
    <col min="2056" max="2056" width="15.42578125" customWidth="1"/>
    <col min="2057" max="2057" width="14" customWidth="1"/>
    <col min="2058" max="2059" width="13.140625" customWidth="1"/>
    <col min="2060" max="2060" width="14.42578125" customWidth="1"/>
    <col min="2061" max="2061" width="15.42578125" customWidth="1"/>
    <col min="2062" max="2062" width="14" customWidth="1"/>
    <col min="2063" max="2063" width="14.28515625" customWidth="1"/>
    <col min="2064" max="2064" width="14.85546875" customWidth="1"/>
    <col min="2065" max="2065" width="16.28515625" customWidth="1"/>
    <col min="2305" max="2309" width="0" hidden="1" customWidth="1"/>
    <col min="2310" max="2310" width="7.140625" customWidth="1"/>
    <col min="2311" max="2311" width="60.7109375" customWidth="1"/>
    <col min="2312" max="2312" width="15.42578125" customWidth="1"/>
    <col min="2313" max="2313" width="14" customWidth="1"/>
    <col min="2314" max="2315" width="13.140625" customWidth="1"/>
    <col min="2316" max="2316" width="14.42578125" customWidth="1"/>
    <col min="2317" max="2317" width="15.42578125" customWidth="1"/>
    <col min="2318" max="2318" width="14" customWidth="1"/>
    <col min="2319" max="2319" width="14.28515625" customWidth="1"/>
    <col min="2320" max="2320" width="14.85546875" customWidth="1"/>
    <col min="2321" max="2321" width="16.28515625" customWidth="1"/>
    <col min="2561" max="2565" width="0" hidden="1" customWidth="1"/>
    <col min="2566" max="2566" width="7.140625" customWidth="1"/>
    <col min="2567" max="2567" width="60.7109375" customWidth="1"/>
    <col min="2568" max="2568" width="15.42578125" customWidth="1"/>
    <col min="2569" max="2569" width="14" customWidth="1"/>
    <col min="2570" max="2571" width="13.140625" customWidth="1"/>
    <col min="2572" max="2572" width="14.42578125" customWidth="1"/>
    <col min="2573" max="2573" width="15.42578125" customWidth="1"/>
    <col min="2574" max="2574" width="14" customWidth="1"/>
    <col min="2575" max="2575" width="14.28515625" customWidth="1"/>
    <col min="2576" max="2576" width="14.85546875" customWidth="1"/>
    <col min="2577" max="2577" width="16.28515625" customWidth="1"/>
    <col min="2817" max="2821" width="0" hidden="1" customWidth="1"/>
    <col min="2822" max="2822" width="7.140625" customWidth="1"/>
    <col min="2823" max="2823" width="60.7109375" customWidth="1"/>
    <col min="2824" max="2824" width="15.42578125" customWidth="1"/>
    <col min="2825" max="2825" width="14" customWidth="1"/>
    <col min="2826" max="2827" width="13.140625" customWidth="1"/>
    <col min="2828" max="2828" width="14.42578125" customWidth="1"/>
    <col min="2829" max="2829" width="15.42578125" customWidth="1"/>
    <col min="2830" max="2830" width="14" customWidth="1"/>
    <col min="2831" max="2831" width="14.28515625" customWidth="1"/>
    <col min="2832" max="2832" width="14.85546875" customWidth="1"/>
    <col min="2833" max="2833" width="16.28515625" customWidth="1"/>
    <col min="3073" max="3077" width="0" hidden="1" customWidth="1"/>
    <col min="3078" max="3078" width="7.140625" customWidth="1"/>
    <col min="3079" max="3079" width="60.7109375" customWidth="1"/>
    <col min="3080" max="3080" width="15.42578125" customWidth="1"/>
    <col min="3081" max="3081" width="14" customWidth="1"/>
    <col min="3082" max="3083" width="13.140625" customWidth="1"/>
    <col min="3084" max="3084" width="14.42578125" customWidth="1"/>
    <col min="3085" max="3085" width="15.42578125" customWidth="1"/>
    <col min="3086" max="3086" width="14" customWidth="1"/>
    <col min="3087" max="3087" width="14.28515625" customWidth="1"/>
    <col min="3088" max="3088" width="14.85546875" customWidth="1"/>
    <col min="3089" max="3089" width="16.28515625" customWidth="1"/>
    <col min="3329" max="3333" width="0" hidden="1" customWidth="1"/>
    <col min="3334" max="3334" width="7.140625" customWidth="1"/>
    <col min="3335" max="3335" width="60.7109375" customWidth="1"/>
    <col min="3336" max="3336" width="15.42578125" customWidth="1"/>
    <col min="3337" max="3337" width="14" customWidth="1"/>
    <col min="3338" max="3339" width="13.140625" customWidth="1"/>
    <col min="3340" max="3340" width="14.42578125" customWidth="1"/>
    <col min="3341" max="3341" width="15.42578125" customWidth="1"/>
    <col min="3342" max="3342" width="14" customWidth="1"/>
    <col min="3343" max="3343" width="14.28515625" customWidth="1"/>
    <col min="3344" max="3344" width="14.85546875" customWidth="1"/>
    <col min="3345" max="3345" width="16.28515625" customWidth="1"/>
    <col min="3585" max="3589" width="0" hidden="1" customWidth="1"/>
    <col min="3590" max="3590" width="7.140625" customWidth="1"/>
    <col min="3591" max="3591" width="60.7109375" customWidth="1"/>
    <col min="3592" max="3592" width="15.42578125" customWidth="1"/>
    <col min="3593" max="3593" width="14" customWidth="1"/>
    <col min="3594" max="3595" width="13.140625" customWidth="1"/>
    <col min="3596" max="3596" width="14.42578125" customWidth="1"/>
    <col min="3597" max="3597" width="15.42578125" customWidth="1"/>
    <col min="3598" max="3598" width="14" customWidth="1"/>
    <col min="3599" max="3599" width="14.28515625" customWidth="1"/>
    <col min="3600" max="3600" width="14.85546875" customWidth="1"/>
    <col min="3601" max="3601" width="16.28515625" customWidth="1"/>
    <col min="3841" max="3845" width="0" hidden="1" customWidth="1"/>
    <col min="3846" max="3846" width="7.140625" customWidth="1"/>
    <col min="3847" max="3847" width="60.7109375" customWidth="1"/>
    <col min="3848" max="3848" width="15.42578125" customWidth="1"/>
    <col min="3849" max="3849" width="14" customWidth="1"/>
    <col min="3850" max="3851" width="13.140625" customWidth="1"/>
    <col min="3852" max="3852" width="14.42578125" customWidth="1"/>
    <col min="3853" max="3853" width="15.42578125" customWidth="1"/>
    <col min="3854" max="3854" width="14" customWidth="1"/>
    <col min="3855" max="3855" width="14.28515625" customWidth="1"/>
    <col min="3856" max="3856" width="14.85546875" customWidth="1"/>
    <col min="3857" max="3857" width="16.28515625" customWidth="1"/>
    <col min="4097" max="4101" width="0" hidden="1" customWidth="1"/>
    <col min="4102" max="4102" width="7.140625" customWidth="1"/>
    <col min="4103" max="4103" width="60.7109375" customWidth="1"/>
    <col min="4104" max="4104" width="15.42578125" customWidth="1"/>
    <col min="4105" max="4105" width="14" customWidth="1"/>
    <col min="4106" max="4107" width="13.140625" customWidth="1"/>
    <col min="4108" max="4108" width="14.42578125" customWidth="1"/>
    <col min="4109" max="4109" width="15.42578125" customWidth="1"/>
    <col min="4110" max="4110" width="14" customWidth="1"/>
    <col min="4111" max="4111" width="14.28515625" customWidth="1"/>
    <col min="4112" max="4112" width="14.85546875" customWidth="1"/>
    <col min="4113" max="4113" width="16.28515625" customWidth="1"/>
    <col min="4353" max="4357" width="0" hidden="1" customWidth="1"/>
    <col min="4358" max="4358" width="7.140625" customWidth="1"/>
    <col min="4359" max="4359" width="60.7109375" customWidth="1"/>
    <col min="4360" max="4360" width="15.42578125" customWidth="1"/>
    <col min="4361" max="4361" width="14" customWidth="1"/>
    <col min="4362" max="4363" width="13.140625" customWidth="1"/>
    <col min="4364" max="4364" width="14.42578125" customWidth="1"/>
    <col min="4365" max="4365" width="15.42578125" customWidth="1"/>
    <col min="4366" max="4366" width="14" customWidth="1"/>
    <col min="4367" max="4367" width="14.28515625" customWidth="1"/>
    <col min="4368" max="4368" width="14.85546875" customWidth="1"/>
    <col min="4369" max="4369" width="16.28515625" customWidth="1"/>
    <col min="4609" max="4613" width="0" hidden="1" customWidth="1"/>
    <col min="4614" max="4614" width="7.140625" customWidth="1"/>
    <col min="4615" max="4615" width="60.7109375" customWidth="1"/>
    <col min="4616" max="4616" width="15.42578125" customWidth="1"/>
    <col min="4617" max="4617" width="14" customWidth="1"/>
    <col min="4618" max="4619" width="13.140625" customWidth="1"/>
    <col min="4620" max="4620" width="14.42578125" customWidth="1"/>
    <col min="4621" max="4621" width="15.42578125" customWidth="1"/>
    <col min="4622" max="4622" width="14" customWidth="1"/>
    <col min="4623" max="4623" width="14.28515625" customWidth="1"/>
    <col min="4624" max="4624" width="14.85546875" customWidth="1"/>
    <col min="4625" max="4625" width="16.28515625" customWidth="1"/>
    <col min="4865" max="4869" width="0" hidden="1" customWidth="1"/>
    <col min="4870" max="4870" width="7.140625" customWidth="1"/>
    <col min="4871" max="4871" width="60.7109375" customWidth="1"/>
    <col min="4872" max="4872" width="15.42578125" customWidth="1"/>
    <col min="4873" max="4873" width="14" customWidth="1"/>
    <col min="4874" max="4875" width="13.140625" customWidth="1"/>
    <col min="4876" max="4876" width="14.42578125" customWidth="1"/>
    <col min="4877" max="4877" width="15.42578125" customWidth="1"/>
    <col min="4878" max="4878" width="14" customWidth="1"/>
    <col min="4879" max="4879" width="14.28515625" customWidth="1"/>
    <col min="4880" max="4880" width="14.85546875" customWidth="1"/>
    <col min="4881" max="4881" width="16.28515625" customWidth="1"/>
    <col min="5121" max="5125" width="0" hidden="1" customWidth="1"/>
    <col min="5126" max="5126" width="7.140625" customWidth="1"/>
    <col min="5127" max="5127" width="60.7109375" customWidth="1"/>
    <col min="5128" max="5128" width="15.42578125" customWidth="1"/>
    <col min="5129" max="5129" width="14" customWidth="1"/>
    <col min="5130" max="5131" width="13.140625" customWidth="1"/>
    <col min="5132" max="5132" width="14.42578125" customWidth="1"/>
    <col min="5133" max="5133" width="15.42578125" customWidth="1"/>
    <col min="5134" max="5134" width="14" customWidth="1"/>
    <col min="5135" max="5135" width="14.28515625" customWidth="1"/>
    <col min="5136" max="5136" width="14.85546875" customWidth="1"/>
    <col min="5137" max="5137" width="16.28515625" customWidth="1"/>
    <col min="5377" max="5381" width="0" hidden="1" customWidth="1"/>
    <col min="5382" max="5382" width="7.140625" customWidth="1"/>
    <col min="5383" max="5383" width="60.7109375" customWidth="1"/>
    <col min="5384" max="5384" width="15.42578125" customWidth="1"/>
    <col min="5385" max="5385" width="14" customWidth="1"/>
    <col min="5386" max="5387" width="13.140625" customWidth="1"/>
    <col min="5388" max="5388" width="14.42578125" customWidth="1"/>
    <col min="5389" max="5389" width="15.42578125" customWidth="1"/>
    <col min="5390" max="5390" width="14" customWidth="1"/>
    <col min="5391" max="5391" width="14.28515625" customWidth="1"/>
    <col min="5392" max="5392" width="14.85546875" customWidth="1"/>
    <col min="5393" max="5393" width="16.28515625" customWidth="1"/>
    <col min="5633" max="5637" width="0" hidden="1" customWidth="1"/>
    <col min="5638" max="5638" width="7.140625" customWidth="1"/>
    <col min="5639" max="5639" width="60.7109375" customWidth="1"/>
    <col min="5640" max="5640" width="15.42578125" customWidth="1"/>
    <col min="5641" max="5641" width="14" customWidth="1"/>
    <col min="5642" max="5643" width="13.140625" customWidth="1"/>
    <col min="5644" max="5644" width="14.42578125" customWidth="1"/>
    <col min="5645" max="5645" width="15.42578125" customWidth="1"/>
    <col min="5646" max="5646" width="14" customWidth="1"/>
    <col min="5647" max="5647" width="14.28515625" customWidth="1"/>
    <col min="5648" max="5648" width="14.85546875" customWidth="1"/>
    <col min="5649" max="5649" width="16.28515625" customWidth="1"/>
    <col min="5889" max="5893" width="0" hidden="1" customWidth="1"/>
    <col min="5894" max="5894" width="7.140625" customWidth="1"/>
    <col min="5895" max="5895" width="60.7109375" customWidth="1"/>
    <col min="5896" max="5896" width="15.42578125" customWidth="1"/>
    <col min="5897" max="5897" width="14" customWidth="1"/>
    <col min="5898" max="5899" width="13.140625" customWidth="1"/>
    <col min="5900" max="5900" width="14.42578125" customWidth="1"/>
    <col min="5901" max="5901" width="15.42578125" customWidth="1"/>
    <col min="5902" max="5902" width="14" customWidth="1"/>
    <col min="5903" max="5903" width="14.28515625" customWidth="1"/>
    <col min="5904" max="5904" width="14.85546875" customWidth="1"/>
    <col min="5905" max="5905" width="16.28515625" customWidth="1"/>
    <col min="6145" max="6149" width="0" hidden="1" customWidth="1"/>
    <col min="6150" max="6150" width="7.140625" customWidth="1"/>
    <col min="6151" max="6151" width="60.7109375" customWidth="1"/>
    <col min="6152" max="6152" width="15.42578125" customWidth="1"/>
    <col min="6153" max="6153" width="14" customWidth="1"/>
    <col min="6154" max="6155" width="13.140625" customWidth="1"/>
    <col min="6156" max="6156" width="14.42578125" customWidth="1"/>
    <col min="6157" max="6157" width="15.42578125" customWidth="1"/>
    <col min="6158" max="6158" width="14" customWidth="1"/>
    <col min="6159" max="6159" width="14.28515625" customWidth="1"/>
    <col min="6160" max="6160" width="14.85546875" customWidth="1"/>
    <col min="6161" max="6161" width="16.28515625" customWidth="1"/>
    <col min="6401" max="6405" width="0" hidden="1" customWidth="1"/>
    <col min="6406" max="6406" width="7.140625" customWidth="1"/>
    <col min="6407" max="6407" width="60.7109375" customWidth="1"/>
    <col min="6408" max="6408" width="15.42578125" customWidth="1"/>
    <col min="6409" max="6409" width="14" customWidth="1"/>
    <col min="6410" max="6411" width="13.140625" customWidth="1"/>
    <col min="6412" max="6412" width="14.42578125" customWidth="1"/>
    <col min="6413" max="6413" width="15.42578125" customWidth="1"/>
    <col min="6414" max="6414" width="14" customWidth="1"/>
    <col min="6415" max="6415" width="14.28515625" customWidth="1"/>
    <col min="6416" max="6416" width="14.85546875" customWidth="1"/>
    <col min="6417" max="6417" width="16.28515625" customWidth="1"/>
    <col min="6657" max="6661" width="0" hidden="1" customWidth="1"/>
    <col min="6662" max="6662" width="7.140625" customWidth="1"/>
    <col min="6663" max="6663" width="60.7109375" customWidth="1"/>
    <col min="6664" max="6664" width="15.42578125" customWidth="1"/>
    <col min="6665" max="6665" width="14" customWidth="1"/>
    <col min="6666" max="6667" width="13.140625" customWidth="1"/>
    <col min="6668" max="6668" width="14.42578125" customWidth="1"/>
    <col min="6669" max="6669" width="15.42578125" customWidth="1"/>
    <col min="6670" max="6670" width="14" customWidth="1"/>
    <col min="6671" max="6671" width="14.28515625" customWidth="1"/>
    <col min="6672" max="6672" width="14.85546875" customWidth="1"/>
    <col min="6673" max="6673" width="16.28515625" customWidth="1"/>
    <col min="6913" max="6917" width="0" hidden="1" customWidth="1"/>
    <col min="6918" max="6918" width="7.140625" customWidth="1"/>
    <col min="6919" max="6919" width="60.7109375" customWidth="1"/>
    <col min="6920" max="6920" width="15.42578125" customWidth="1"/>
    <col min="6921" max="6921" width="14" customWidth="1"/>
    <col min="6922" max="6923" width="13.140625" customWidth="1"/>
    <col min="6924" max="6924" width="14.42578125" customWidth="1"/>
    <col min="6925" max="6925" width="15.42578125" customWidth="1"/>
    <col min="6926" max="6926" width="14" customWidth="1"/>
    <col min="6927" max="6927" width="14.28515625" customWidth="1"/>
    <col min="6928" max="6928" width="14.85546875" customWidth="1"/>
    <col min="6929" max="6929" width="16.28515625" customWidth="1"/>
    <col min="7169" max="7173" width="0" hidden="1" customWidth="1"/>
    <col min="7174" max="7174" width="7.140625" customWidth="1"/>
    <col min="7175" max="7175" width="60.7109375" customWidth="1"/>
    <col min="7176" max="7176" width="15.42578125" customWidth="1"/>
    <col min="7177" max="7177" width="14" customWidth="1"/>
    <col min="7178" max="7179" width="13.140625" customWidth="1"/>
    <col min="7180" max="7180" width="14.42578125" customWidth="1"/>
    <col min="7181" max="7181" width="15.42578125" customWidth="1"/>
    <col min="7182" max="7182" width="14" customWidth="1"/>
    <col min="7183" max="7183" width="14.28515625" customWidth="1"/>
    <col min="7184" max="7184" width="14.85546875" customWidth="1"/>
    <col min="7185" max="7185" width="16.28515625" customWidth="1"/>
    <col min="7425" max="7429" width="0" hidden="1" customWidth="1"/>
    <col min="7430" max="7430" width="7.140625" customWidth="1"/>
    <col min="7431" max="7431" width="60.7109375" customWidth="1"/>
    <col min="7432" max="7432" width="15.42578125" customWidth="1"/>
    <col min="7433" max="7433" width="14" customWidth="1"/>
    <col min="7434" max="7435" width="13.140625" customWidth="1"/>
    <col min="7436" max="7436" width="14.42578125" customWidth="1"/>
    <col min="7437" max="7437" width="15.42578125" customWidth="1"/>
    <col min="7438" max="7438" width="14" customWidth="1"/>
    <col min="7439" max="7439" width="14.28515625" customWidth="1"/>
    <col min="7440" max="7440" width="14.85546875" customWidth="1"/>
    <col min="7441" max="7441" width="16.28515625" customWidth="1"/>
    <col min="7681" max="7685" width="0" hidden="1" customWidth="1"/>
    <col min="7686" max="7686" width="7.140625" customWidth="1"/>
    <col min="7687" max="7687" width="60.7109375" customWidth="1"/>
    <col min="7688" max="7688" width="15.42578125" customWidth="1"/>
    <col min="7689" max="7689" width="14" customWidth="1"/>
    <col min="7690" max="7691" width="13.140625" customWidth="1"/>
    <col min="7692" max="7692" width="14.42578125" customWidth="1"/>
    <col min="7693" max="7693" width="15.42578125" customWidth="1"/>
    <col min="7694" max="7694" width="14" customWidth="1"/>
    <col min="7695" max="7695" width="14.28515625" customWidth="1"/>
    <col min="7696" max="7696" width="14.85546875" customWidth="1"/>
    <col min="7697" max="7697" width="16.28515625" customWidth="1"/>
    <col min="7937" max="7941" width="0" hidden="1" customWidth="1"/>
    <col min="7942" max="7942" width="7.140625" customWidth="1"/>
    <col min="7943" max="7943" width="60.7109375" customWidth="1"/>
    <col min="7944" max="7944" width="15.42578125" customWidth="1"/>
    <col min="7945" max="7945" width="14" customWidth="1"/>
    <col min="7946" max="7947" width="13.140625" customWidth="1"/>
    <col min="7948" max="7948" width="14.42578125" customWidth="1"/>
    <col min="7949" max="7949" width="15.42578125" customWidth="1"/>
    <col min="7950" max="7950" width="14" customWidth="1"/>
    <col min="7951" max="7951" width="14.28515625" customWidth="1"/>
    <col min="7952" max="7952" width="14.85546875" customWidth="1"/>
    <col min="7953" max="7953" width="16.28515625" customWidth="1"/>
    <col min="8193" max="8197" width="0" hidden="1" customWidth="1"/>
    <col min="8198" max="8198" width="7.140625" customWidth="1"/>
    <col min="8199" max="8199" width="60.7109375" customWidth="1"/>
    <col min="8200" max="8200" width="15.42578125" customWidth="1"/>
    <col min="8201" max="8201" width="14" customWidth="1"/>
    <col min="8202" max="8203" width="13.140625" customWidth="1"/>
    <col min="8204" max="8204" width="14.42578125" customWidth="1"/>
    <col min="8205" max="8205" width="15.42578125" customWidth="1"/>
    <col min="8206" max="8206" width="14" customWidth="1"/>
    <col min="8207" max="8207" width="14.28515625" customWidth="1"/>
    <col min="8208" max="8208" width="14.85546875" customWidth="1"/>
    <col min="8209" max="8209" width="16.28515625" customWidth="1"/>
    <col min="8449" max="8453" width="0" hidden="1" customWidth="1"/>
    <col min="8454" max="8454" width="7.140625" customWidth="1"/>
    <col min="8455" max="8455" width="60.7109375" customWidth="1"/>
    <col min="8456" max="8456" width="15.42578125" customWidth="1"/>
    <col min="8457" max="8457" width="14" customWidth="1"/>
    <col min="8458" max="8459" width="13.140625" customWidth="1"/>
    <col min="8460" max="8460" width="14.42578125" customWidth="1"/>
    <col min="8461" max="8461" width="15.42578125" customWidth="1"/>
    <col min="8462" max="8462" width="14" customWidth="1"/>
    <col min="8463" max="8463" width="14.28515625" customWidth="1"/>
    <col min="8464" max="8464" width="14.85546875" customWidth="1"/>
    <col min="8465" max="8465" width="16.28515625" customWidth="1"/>
    <col min="8705" max="8709" width="0" hidden="1" customWidth="1"/>
    <col min="8710" max="8710" width="7.140625" customWidth="1"/>
    <col min="8711" max="8711" width="60.7109375" customWidth="1"/>
    <col min="8712" max="8712" width="15.42578125" customWidth="1"/>
    <col min="8713" max="8713" width="14" customWidth="1"/>
    <col min="8714" max="8715" width="13.140625" customWidth="1"/>
    <col min="8716" max="8716" width="14.42578125" customWidth="1"/>
    <col min="8717" max="8717" width="15.42578125" customWidth="1"/>
    <col min="8718" max="8718" width="14" customWidth="1"/>
    <col min="8719" max="8719" width="14.28515625" customWidth="1"/>
    <col min="8720" max="8720" width="14.85546875" customWidth="1"/>
    <col min="8721" max="8721" width="16.28515625" customWidth="1"/>
    <col min="8961" max="8965" width="0" hidden="1" customWidth="1"/>
    <col min="8966" max="8966" width="7.140625" customWidth="1"/>
    <col min="8967" max="8967" width="60.7109375" customWidth="1"/>
    <col min="8968" max="8968" width="15.42578125" customWidth="1"/>
    <col min="8969" max="8969" width="14" customWidth="1"/>
    <col min="8970" max="8971" width="13.140625" customWidth="1"/>
    <col min="8972" max="8972" width="14.42578125" customWidth="1"/>
    <col min="8973" max="8973" width="15.42578125" customWidth="1"/>
    <col min="8974" max="8974" width="14" customWidth="1"/>
    <col min="8975" max="8975" width="14.28515625" customWidth="1"/>
    <col min="8976" max="8976" width="14.85546875" customWidth="1"/>
    <col min="8977" max="8977" width="16.28515625" customWidth="1"/>
    <col min="9217" max="9221" width="0" hidden="1" customWidth="1"/>
    <col min="9222" max="9222" width="7.140625" customWidth="1"/>
    <col min="9223" max="9223" width="60.7109375" customWidth="1"/>
    <col min="9224" max="9224" width="15.42578125" customWidth="1"/>
    <col min="9225" max="9225" width="14" customWidth="1"/>
    <col min="9226" max="9227" width="13.140625" customWidth="1"/>
    <col min="9228" max="9228" width="14.42578125" customWidth="1"/>
    <col min="9229" max="9229" width="15.42578125" customWidth="1"/>
    <col min="9230" max="9230" width="14" customWidth="1"/>
    <col min="9231" max="9231" width="14.28515625" customWidth="1"/>
    <col min="9232" max="9232" width="14.85546875" customWidth="1"/>
    <col min="9233" max="9233" width="16.28515625" customWidth="1"/>
    <col min="9473" max="9477" width="0" hidden="1" customWidth="1"/>
    <col min="9478" max="9478" width="7.140625" customWidth="1"/>
    <col min="9479" max="9479" width="60.7109375" customWidth="1"/>
    <col min="9480" max="9480" width="15.42578125" customWidth="1"/>
    <col min="9481" max="9481" width="14" customWidth="1"/>
    <col min="9482" max="9483" width="13.140625" customWidth="1"/>
    <col min="9484" max="9484" width="14.42578125" customWidth="1"/>
    <col min="9485" max="9485" width="15.42578125" customWidth="1"/>
    <col min="9486" max="9486" width="14" customWidth="1"/>
    <col min="9487" max="9487" width="14.28515625" customWidth="1"/>
    <col min="9488" max="9488" width="14.85546875" customWidth="1"/>
    <col min="9489" max="9489" width="16.28515625" customWidth="1"/>
    <col min="9729" max="9733" width="0" hidden="1" customWidth="1"/>
    <col min="9734" max="9734" width="7.140625" customWidth="1"/>
    <col min="9735" max="9735" width="60.7109375" customWidth="1"/>
    <col min="9736" max="9736" width="15.42578125" customWidth="1"/>
    <col min="9737" max="9737" width="14" customWidth="1"/>
    <col min="9738" max="9739" width="13.140625" customWidth="1"/>
    <col min="9740" max="9740" width="14.42578125" customWidth="1"/>
    <col min="9741" max="9741" width="15.42578125" customWidth="1"/>
    <col min="9742" max="9742" width="14" customWidth="1"/>
    <col min="9743" max="9743" width="14.28515625" customWidth="1"/>
    <col min="9744" max="9744" width="14.85546875" customWidth="1"/>
    <col min="9745" max="9745" width="16.28515625" customWidth="1"/>
    <col min="9985" max="9989" width="0" hidden="1" customWidth="1"/>
    <col min="9990" max="9990" width="7.140625" customWidth="1"/>
    <col min="9991" max="9991" width="60.7109375" customWidth="1"/>
    <col min="9992" max="9992" width="15.42578125" customWidth="1"/>
    <col min="9993" max="9993" width="14" customWidth="1"/>
    <col min="9994" max="9995" width="13.140625" customWidth="1"/>
    <col min="9996" max="9996" width="14.42578125" customWidth="1"/>
    <col min="9997" max="9997" width="15.42578125" customWidth="1"/>
    <col min="9998" max="9998" width="14" customWidth="1"/>
    <col min="9999" max="9999" width="14.28515625" customWidth="1"/>
    <col min="10000" max="10000" width="14.85546875" customWidth="1"/>
    <col min="10001" max="10001" width="16.28515625" customWidth="1"/>
    <col min="10241" max="10245" width="0" hidden="1" customWidth="1"/>
    <col min="10246" max="10246" width="7.140625" customWidth="1"/>
    <col min="10247" max="10247" width="60.7109375" customWidth="1"/>
    <col min="10248" max="10248" width="15.42578125" customWidth="1"/>
    <col min="10249" max="10249" width="14" customWidth="1"/>
    <col min="10250" max="10251" width="13.140625" customWidth="1"/>
    <col min="10252" max="10252" width="14.42578125" customWidth="1"/>
    <col min="10253" max="10253" width="15.42578125" customWidth="1"/>
    <col min="10254" max="10254" width="14" customWidth="1"/>
    <col min="10255" max="10255" width="14.28515625" customWidth="1"/>
    <col min="10256" max="10256" width="14.85546875" customWidth="1"/>
    <col min="10257" max="10257" width="16.28515625" customWidth="1"/>
    <col min="10497" max="10501" width="0" hidden="1" customWidth="1"/>
    <col min="10502" max="10502" width="7.140625" customWidth="1"/>
    <col min="10503" max="10503" width="60.7109375" customWidth="1"/>
    <col min="10504" max="10504" width="15.42578125" customWidth="1"/>
    <col min="10505" max="10505" width="14" customWidth="1"/>
    <col min="10506" max="10507" width="13.140625" customWidth="1"/>
    <col min="10508" max="10508" width="14.42578125" customWidth="1"/>
    <col min="10509" max="10509" width="15.42578125" customWidth="1"/>
    <col min="10510" max="10510" width="14" customWidth="1"/>
    <col min="10511" max="10511" width="14.28515625" customWidth="1"/>
    <col min="10512" max="10512" width="14.85546875" customWidth="1"/>
    <col min="10513" max="10513" width="16.28515625" customWidth="1"/>
    <col min="10753" max="10757" width="0" hidden="1" customWidth="1"/>
    <col min="10758" max="10758" width="7.140625" customWidth="1"/>
    <col min="10759" max="10759" width="60.7109375" customWidth="1"/>
    <col min="10760" max="10760" width="15.42578125" customWidth="1"/>
    <col min="10761" max="10761" width="14" customWidth="1"/>
    <col min="10762" max="10763" width="13.140625" customWidth="1"/>
    <col min="10764" max="10764" width="14.42578125" customWidth="1"/>
    <col min="10765" max="10765" width="15.42578125" customWidth="1"/>
    <col min="10766" max="10766" width="14" customWidth="1"/>
    <col min="10767" max="10767" width="14.28515625" customWidth="1"/>
    <col min="10768" max="10768" width="14.85546875" customWidth="1"/>
    <col min="10769" max="10769" width="16.28515625" customWidth="1"/>
    <col min="11009" max="11013" width="0" hidden="1" customWidth="1"/>
    <col min="11014" max="11014" width="7.140625" customWidth="1"/>
    <col min="11015" max="11015" width="60.7109375" customWidth="1"/>
    <col min="11016" max="11016" width="15.42578125" customWidth="1"/>
    <col min="11017" max="11017" width="14" customWidth="1"/>
    <col min="11018" max="11019" width="13.140625" customWidth="1"/>
    <col min="11020" max="11020" width="14.42578125" customWidth="1"/>
    <col min="11021" max="11021" width="15.42578125" customWidth="1"/>
    <col min="11022" max="11022" width="14" customWidth="1"/>
    <col min="11023" max="11023" width="14.28515625" customWidth="1"/>
    <col min="11024" max="11024" width="14.85546875" customWidth="1"/>
    <col min="11025" max="11025" width="16.28515625" customWidth="1"/>
    <col min="11265" max="11269" width="0" hidden="1" customWidth="1"/>
    <col min="11270" max="11270" width="7.140625" customWidth="1"/>
    <col min="11271" max="11271" width="60.7109375" customWidth="1"/>
    <col min="11272" max="11272" width="15.42578125" customWidth="1"/>
    <col min="11273" max="11273" width="14" customWidth="1"/>
    <col min="11274" max="11275" width="13.140625" customWidth="1"/>
    <col min="11276" max="11276" width="14.42578125" customWidth="1"/>
    <col min="11277" max="11277" width="15.42578125" customWidth="1"/>
    <col min="11278" max="11278" width="14" customWidth="1"/>
    <col min="11279" max="11279" width="14.28515625" customWidth="1"/>
    <col min="11280" max="11280" width="14.85546875" customWidth="1"/>
    <col min="11281" max="11281" width="16.28515625" customWidth="1"/>
    <col min="11521" max="11525" width="0" hidden="1" customWidth="1"/>
    <col min="11526" max="11526" width="7.140625" customWidth="1"/>
    <col min="11527" max="11527" width="60.7109375" customWidth="1"/>
    <col min="11528" max="11528" width="15.42578125" customWidth="1"/>
    <col min="11529" max="11529" width="14" customWidth="1"/>
    <col min="11530" max="11531" width="13.140625" customWidth="1"/>
    <col min="11532" max="11532" width="14.42578125" customWidth="1"/>
    <col min="11533" max="11533" width="15.42578125" customWidth="1"/>
    <col min="11534" max="11534" width="14" customWidth="1"/>
    <col min="11535" max="11535" width="14.28515625" customWidth="1"/>
    <col min="11536" max="11536" width="14.85546875" customWidth="1"/>
    <col min="11537" max="11537" width="16.28515625" customWidth="1"/>
    <col min="11777" max="11781" width="0" hidden="1" customWidth="1"/>
    <col min="11782" max="11782" width="7.140625" customWidth="1"/>
    <col min="11783" max="11783" width="60.7109375" customWidth="1"/>
    <col min="11784" max="11784" width="15.42578125" customWidth="1"/>
    <col min="11785" max="11785" width="14" customWidth="1"/>
    <col min="11786" max="11787" width="13.140625" customWidth="1"/>
    <col min="11788" max="11788" width="14.42578125" customWidth="1"/>
    <col min="11789" max="11789" width="15.42578125" customWidth="1"/>
    <col min="11790" max="11790" width="14" customWidth="1"/>
    <col min="11791" max="11791" width="14.28515625" customWidth="1"/>
    <col min="11792" max="11792" width="14.85546875" customWidth="1"/>
    <col min="11793" max="11793" width="16.28515625" customWidth="1"/>
    <col min="12033" max="12037" width="0" hidden="1" customWidth="1"/>
    <col min="12038" max="12038" width="7.140625" customWidth="1"/>
    <col min="12039" max="12039" width="60.7109375" customWidth="1"/>
    <col min="12040" max="12040" width="15.42578125" customWidth="1"/>
    <col min="12041" max="12041" width="14" customWidth="1"/>
    <col min="12042" max="12043" width="13.140625" customWidth="1"/>
    <col min="12044" max="12044" width="14.42578125" customWidth="1"/>
    <col min="12045" max="12045" width="15.42578125" customWidth="1"/>
    <col min="12046" max="12046" width="14" customWidth="1"/>
    <col min="12047" max="12047" width="14.28515625" customWidth="1"/>
    <col min="12048" max="12048" width="14.85546875" customWidth="1"/>
    <col min="12049" max="12049" width="16.28515625" customWidth="1"/>
    <col min="12289" max="12293" width="0" hidden="1" customWidth="1"/>
    <col min="12294" max="12294" width="7.140625" customWidth="1"/>
    <col min="12295" max="12295" width="60.7109375" customWidth="1"/>
    <col min="12296" max="12296" width="15.42578125" customWidth="1"/>
    <col min="12297" max="12297" width="14" customWidth="1"/>
    <col min="12298" max="12299" width="13.140625" customWidth="1"/>
    <col min="12300" max="12300" width="14.42578125" customWidth="1"/>
    <col min="12301" max="12301" width="15.42578125" customWidth="1"/>
    <col min="12302" max="12302" width="14" customWidth="1"/>
    <col min="12303" max="12303" width="14.28515625" customWidth="1"/>
    <col min="12304" max="12304" width="14.85546875" customWidth="1"/>
    <col min="12305" max="12305" width="16.28515625" customWidth="1"/>
    <col min="12545" max="12549" width="0" hidden="1" customWidth="1"/>
    <col min="12550" max="12550" width="7.140625" customWidth="1"/>
    <col min="12551" max="12551" width="60.7109375" customWidth="1"/>
    <col min="12552" max="12552" width="15.42578125" customWidth="1"/>
    <col min="12553" max="12553" width="14" customWidth="1"/>
    <col min="12554" max="12555" width="13.140625" customWidth="1"/>
    <col min="12556" max="12556" width="14.42578125" customWidth="1"/>
    <col min="12557" max="12557" width="15.42578125" customWidth="1"/>
    <col min="12558" max="12558" width="14" customWidth="1"/>
    <col min="12559" max="12559" width="14.28515625" customWidth="1"/>
    <col min="12560" max="12560" width="14.85546875" customWidth="1"/>
    <col min="12561" max="12561" width="16.28515625" customWidth="1"/>
    <col min="12801" max="12805" width="0" hidden="1" customWidth="1"/>
    <col min="12806" max="12806" width="7.140625" customWidth="1"/>
    <col min="12807" max="12807" width="60.7109375" customWidth="1"/>
    <col min="12808" max="12808" width="15.42578125" customWidth="1"/>
    <col min="12809" max="12809" width="14" customWidth="1"/>
    <col min="12810" max="12811" width="13.140625" customWidth="1"/>
    <col min="12812" max="12812" width="14.42578125" customWidth="1"/>
    <col min="12813" max="12813" width="15.42578125" customWidth="1"/>
    <col min="12814" max="12814" width="14" customWidth="1"/>
    <col min="12815" max="12815" width="14.28515625" customWidth="1"/>
    <col min="12816" max="12816" width="14.85546875" customWidth="1"/>
    <col min="12817" max="12817" width="16.28515625" customWidth="1"/>
    <col min="13057" max="13061" width="0" hidden="1" customWidth="1"/>
    <col min="13062" max="13062" width="7.140625" customWidth="1"/>
    <col min="13063" max="13063" width="60.7109375" customWidth="1"/>
    <col min="13064" max="13064" width="15.42578125" customWidth="1"/>
    <col min="13065" max="13065" width="14" customWidth="1"/>
    <col min="13066" max="13067" width="13.140625" customWidth="1"/>
    <col min="13068" max="13068" width="14.42578125" customWidth="1"/>
    <col min="13069" max="13069" width="15.42578125" customWidth="1"/>
    <col min="13070" max="13070" width="14" customWidth="1"/>
    <col min="13071" max="13071" width="14.28515625" customWidth="1"/>
    <col min="13072" max="13072" width="14.85546875" customWidth="1"/>
    <col min="13073" max="13073" width="16.28515625" customWidth="1"/>
    <col min="13313" max="13317" width="0" hidden="1" customWidth="1"/>
    <col min="13318" max="13318" width="7.140625" customWidth="1"/>
    <col min="13319" max="13319" width="60.7109375" customWidth="1"/>
    <col min="13320" max="13320" width="15.42578125" customWidth="1"/>
    <col min="13321" max="13321" width="14" customWidth="1"/>
    <col min="13322" max="13323" width="13.140625" customWidth="1"/>
    <col min="13324" max="13324" width="14.42578125" customWidth="1"/>
    <col min="13325" max="13325" width="15.42578125" customWidth="1"/>
    <col min="13326" max="13326" width="14" customWidth="1"/>
    <col min="13327" max="13327" width="14.28515625" customWidth="1"/>
    <col min="13328" max="13328" width="14.85546875" customWidth="1"/>
    <col min="13329" max="13329" width="16.28515625" customWidth="1"/>
    <col min="13569" max="13573" width="0" hidden="1" customWidth="1"/>
    <col min="13574" max="13574" width="7.140625" customWidth="1"/>
    <col min="13575" max="13575" width="60.7109375" customWidth="1"/>
    <col min="13576" max="13576" width="15.42578125" customWidth="1"/>
    <col min="13577" max="13577" width="14" customWidth="1"/>
    <col min="13578" max="13579" width="13.140625" customWidth="1"/>
    <col min="13580" max="13580" width="14.42578125" customWidth="1"/>
    <col min="13581" max="13581" width="15.42578125" customWidth="1"/>
    <col min="13582" max="13582" width="14" customWidth="1"/>
    <col min="13583" max="13583" width="14.28515625" customWidth="1"/>
    <col min="13584" max="13584" width="14.85546875" customWidth="1"/>
    <col min="13585" max="13585" width="16.28515625" customWidth="1"/>
    <col min="13825" max="13829" width="0" hidden="1" customWidth="1"/>
    <col min="13830" max="13830" width="7.140625" customWidth="1"/>
    <col min="13831" max="13831" width="60.7109375" customWidth="1"/>
    <col min="13832" max="13832" width="15.42578125" customWidth="1"/>
    <col min="13833" max="13833" width="14" customWidth="1"/>
    <col min="13834" max="13835" width="13.140625" customWidth="1"/>
    <col min="13836" max="13836" width="14.42578125" customWidth="1"/>
    <col min="13837" max="13837" width="15.42578125" customWidth="1"/>
    <col min="13838" max="13838" width="14" customWidth="1"/>
    <col min="13839" max="13839" width="14.28515625" customWidth="1"/>
    <col min="13840" max="13840" width="14.85546875" customWidth="1"/>
    <col min="13841" max="13841" width="16.28515625" customWidth="1"/>
    <col min="14081" max="14085" width="0" hidden="1" customWidth="1"/>
    <col min="14086" max="14086" width="7.140625" customWidth="1"/>
    <col min="14087" max="14087" width="60.7109375" customWidth="1"/>
    <col min="14088" max="14088" width="15.42578125" customWidth="1"/>
    <col min="14089" max="14089" width="14" customWidth="1"/>
    <col min="14090" max="14091" width="13.140625" customWidth="1"/>
    <col min="14092" max="14092" width="14.42578125" customWidth="1"/>
    <col min="14093" max="14093" width="15.42578125" customWidth="1"/>
    <col min="14094" max="14094" width="14" customWidth="1"/>
    <col min="14095" max="14095" width="14.28515625" customWidth="1"/>
    <col min="14096" max="14096" width="14.85546875" customWidth="1"/>
    <col min="14097" max="14097" width="16.28515625" customWidth="1"/>
    <col min="14337" max="14341" width="0" hidden="1" customWidth="1"/>
    <col min="14342" max="14342" width="7.140625" customWidth="1"/>
    <col min="14343" max="14343" width="60.7109375" customWidth="1"/>
    <col min="14344" max="14344" width="15.42578125" customWidth="1"/>
    <col min="14345" max="14345" width="14" customWidth="1"/>
    <col min="14346" max="14347" width="13.140625" customWidth="1"/>
    <col min="14348" max="14348" width="14.42578125" customWidth="1"/>
    <col min="14349" max="14349" width="15.42578125" customWidth="1"/>
    <col min="14350" max="14350" width="14" customWidth="1"/>
    <col min="14351" max="14351" width="14.28515625" customWidth="1"/>
    <col min="14352" max="14352" width="14.85546875" customWidth="1"/>
    <col min="14353" max="14353" width="16.28515625" customWidth="1"/>
    <col min="14593" max="14597" width="0" hidden="1" customWidth="1"/>
    <col min="14598" max="14598" width="7.140625" customWidth="1"/>
    <col min="14599" max="14599" width="60.7109375" customWidth="1"/>
    <col min="14600" max="14600" width="15.42578125" customWidth="1"/>
    <col min="14601" max="14601" width="14" customWidth="1"/>
    <col min="14602" max="14603" width="13.140625" customWidth="1"/>
    <col min="14604" max="14604" width="14.42578125" customWidth="1"/>
    <col min="14605" max="14605" width="15.42578125" customWidth="1"/>
    <col min="14606" max="14606" width="14" customWidth="1"/>
    <col min="14607" max="14607" width="14.28515625" customWidth="1"/>
    <col min="14608" max="14608" width="14.85546875" customWidth="1"/>
    <col min="14609" max="14609" width="16.28515625" customWidth="1"/>
    <col min="14849" max="14853" width="0" hidden="1" customWidth="1"/>
    <col min="14854" max="14854" width="7.140625" customWidth="1"/>
    <col min="14855" max="14855" width="60.7109375" customWidth="1"/>
    <col min="14856" max="14856" width="15.42578125" customWidth="1"/>
    <col min="14857" max="14857" width="14" customWidth="1"/>
    <col min="14858" max="14859" width="13.140625" customWidth="1"/>
    <col min="14860" max="14860" width="14.42578125" customWidth="1"/>
    <col min="14861" max="14861" width="15.42578125" customWidth="1"/>
    <col min="14862" max="14862" width="14" customWidth="1"/>
    <col min="14863" max="14863" width="14.28515625" customWidth="1"/>
    <col min="14864" max="14864" width="14.85546875" customWidth="1"/>
    <col min="14865" max="14865" width="16.28515625" customWidth="1"/>
    <col min="15105" max="15109" width="0" hidden="1" customWidth="1"/>
    <col min="15110" max="15110" width="7.140625" customWidth="1"/>
    <col min="15111" max="15111" width="60.7109375" customWidth="1"/>
    <col min="15112" max="15112" width="15.42578125" customWidth="1"/>
    <col min="15113" max="15113" width="14" customWidth="1"/>
    <col min="15114" max="15115" width="13.140625" customWidth="1"/>
    <col min="15116" max="15116" width="14.42578125" customWidth="1"/>
    <col min="15117" max="15117" width="15.42578125" customWidth="1"/>
    <col min="15118" max="15118" width="14" customWidth="1"/>
    <col min="15119" max="15119" width="14.28515625" customWidth="1"/>
    <col min="15120" max="15120" width="14.85546875" customWidth="1"/>
    <col min="15121" max="15121" width="16.28515625" customWidth="1"/>
    <col min="15361" max="15365" width="0" hidden="1" customWidth="1"/>
    <col min="15366" max="15366" width="7.140625" customWidth="1"/>
    <col min="15367" max="15367" width="60.7109375" customWidth="1"/>
    <col min="15368" max="15368" width="15.42578125" customWidth="1"/>
    <col min="15369" max="15369" width="14" customWidth="1"/>
    <col min="15370" max="15371" width="13.140625" customWidth="1"/>
    <col min="15372" max="15372" width="14.42578125" customWidth="1"/>
    <col min="15373" max="15373" width="15.42578125" customWidth="1"/>
    <col min="15374" max="15374" width="14" customWidth="1"/>
    <col min="15375" max="15375" width="14.28515625" customWidth="1"/>
    <col min="15376" max="15376" width="14.85546875" customWidth="1"/>
    <col min="15377" max="15377" width="16.28515625" customWidth="1"/>
    <col min="15617" max="15621" width="0" hidden="1" customWidth="1"/>
    <col min="15622" max="15622" width="7.140625" customWidth="1"/>
    <col min="15623" max="15623" width="60.7109375" customWidth="1"/>
    <col min="15624" max="15624" width="15.42578125" customWidth="1"/>
    <col min="15625" max="15625" width="14" customWidth="1"/>
    <col min="15626" max="15627" width="13.140625" customWidth="1"/>
    <col min="15628" max="15628" width="14.42578125" customWidth="1"/>
    <col min="15629" max="15629" width="15.42578125" customWidth="1"/>
    <col min="15630" max="15630" width="14" customWidth="1"/>
    <col min="15631" max="15631" width="14.28515625" customWidth="1"/>
    <col min="15632" max="15632" width="14.85546875" customWidth="1"/>
    <col min="15633" max="15633" width="16.28515625" customWidth="1"/>
    <col min="15873" max="15877" width="0" hidden="1" customWidth="1"/>
    <col min="15878" max="15878" width="7.140625" customWidth="1"/>
    <col min="15879" max="15879" width="60.7109375" customWidth="1"/>
    <col min="15880" max="15880" width="15.42578125" customWidth="1"/>
    <col min="15881" max="15881" width="14" customWidth="1"/>
    <col min="15882" max="15883" width="13.140625" customWidth="1"/>
    <col min="15884" max="15884" width="14.42578125" customWidth="1"/>
    <col min="15885" max="15885" width="15.42578125" customWidth="1"/>
    <col min="15886" max="15886" width="14" customWidth="1"/>
    <col min="15887" max="15887" width="14.28515625" customWidth="1"/>
    <col min="15888" max="15888" width="14.85546875" customWidth="1"/>
    <col min="15889" max="15889" width="16.28515625" customWidth="1"/>
    <col min="16129" max="16133" width="0" hidden="1" customWidth="1"/>
    <col min="16134" max="16134" width="7.140625" customWidth="1"/>
    <col min="16135" max="16135" width="60.7109375" customWidth="1"/>
    <col min="16136" max="16136" width="15.42578125" customWidth="1"/>
    <col min="16137" max="16137" width="14" customWidth="1"/>
    <col min="16138" max="16139" width="13.140625" customWidth="1"/>
    <col min="16140" max="16140" width="14.42578125" customWidth="1"/>
    <col min="16141" max="16141" width="15.42578125" customWidth="1"/>
    <col min="16142" max="16142" width="14" customWidth="1"/>
    <col min="16143" max="16143" width="14.28515625" customWidth="1"/>
    <col min="16144" max="16144" width="14.85546875" customWidth="1"/>
    <col min="16145" max="16145" width="16.28515625" customWidth="1"/>
  </cols>
  <sheetData>
    <row r="1" spans="1:17" ht="18" x14ac:dyDescent="0.25">
      <c r="G1" s="45" t="s">
        <v>145</v>
      </c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7" ht="18" x14ac:dyDescent="0.25">
      <c r="G2" s="45" t="s">
        <v>120</v>
      </c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ht="18" x14ac:dyDescent="0.25">
      <c r="G3" s="45" t="s">
        <v>146</v>
      </c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ht="18.75" thickBot="1" x14ac:dyDescent="0.3"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</row>
    <row r="5" spans="1:17" ht="18" x14ac:dyDescent="0.2">
      <c r="D5" s="84" t="s">
        <v>121</v>
      </c>
      <c r="E5" s="87" t="s">
        <v>147</v>
      </c>
      <c r="F5" s="90" t="s">
        <v>121</v>
      </c>
      <c r="G5" s="93" t="s">
        <v>122</v>
      </c>
      <c r="H5" s="82" t="s">
        <v>138</v>
      </c>
      <c r="I5" s="82"/>
      <c r="J5" s="82"/>
      <c r="K5" s="82"/>
      <c r="L5" s="82"/>
      <c r="M5" s="82" t="s">
        <v>138</v>
      </c>
      <c r="N5" s="82"/>
      <c r="O5" s="82"/>
      <c r="P5" s="82"/>
      <c r="Q5" s="82"/>
    </row>
    <row r="6" spans="1:17" ht="18" x14ac:dyDescent="0.2">
      <c r="D6" s="85"/>
      <c r="E6" s="88"/>
      <c r="F6" s="91"/>
      <c r="G6" s="94"/>
      <c r="H6" s="83" t="s">
        <v>123</v>
      </c>
      <c r="I6" s="83"/>
      <c r="J6" s="83"/>
      <c r="K6" s="83"/>
      <c r="L6" s="83"/>
      <c r="M6" s="83" t="s">
        <v>124</v>
      </c>
      <c r="N6" s="83"/>
      <c r="O6" s="83"/>
      <c r="P6" s="83"/>
      <c r="Q6" s="83"/>
    </row>
    <row r="7" spans="1:17" ht="18.75" thickBot="1" x14ac:dyDescent="0.25">
      <c r="D7" s="86"/>
      <c r="E7" s="89"/>
      <c r="F7" s="92"/>
      <c r="G7" s="95"/>
      <c r="H7" s="17" t="s">
        <v>125</v>
      </c>
      <c r="I7" s="18" t="s">
        <v>97</v>
      </c>
      <c r="J7" s="18" t="s">
        <v>98</v>
      </c>
      <c r="K7" s="18" t="s">
        <v>99</v>
      </c>
      <c r="L7" s="19" t="s">
        <v>100</v>
      </c>
      <c r="M7" s="17" t="s">
        <v>125</v>
      </c>
      <c r="N7" s="18" t="s">
        <v>97</v>
      </c>
      <c r="O7" s="18" t="s">
        <v>98</v>
      </c>
      <c r="P7" s="18" t="s">
        <v>99</v>
      </c>
      <c r="Q7" s="19" t="s">
        <v>100</v>
      </c>
    </row>
    <row r="8" spans="1:17" ht="18.75" thickBot="1" x14ac:dyDescent="0.3">
      <c r="F8" s="53"/>
      <c r="G8" s="54"/>
      <c r="H8" s="54"/>
      <c r="I8" s="54"/>
      <c r="J8" s="54"/>
      <c r="K8" s="54"/>
      <c r="L8" s="54"/>
      <c r="M8" s="54"/>
      <c r="N8" s="54"/>
      <c r="O8" s="54"/>
      <c r="P8" s="54"/>
      <c r="Q8" s="55"/>
    </row>
    <row r="9" spans="1:17" s="14" customFormat="1" ht="20.100000000000001" customHeight="1" x14ac:dyDescent="0.2">
      <c r="C9" s="56"/>
      <c r="D9" s="57">
        <v>2</v>
      </c>
      <c r="E9" s="58" t="s">
        <v>148</v>
      </c>
      <c r="F9" s="20" t="s">
        <v>20</v>
      </c>
      <c r="G9" s="21" t="s">
        <v>128</v>
      </c>
      <c r="H9" s="22">
        <f>SUM(I9:L9)</f>
        <v>27.427999999999997</v>
      </c>
      <c r="I9" s="23"/>
      <c r="J9" s="23"/>
      <c r="K9" s="23">
        <f>L13+K22+K16+K23</f>
        <v>27.427999999999997</v>
      </c>
      <c r="L9" s="24"/>
      <c r="M9" s="22">
        <f>SUM(N9:Q9)</f>
        <v>4.5779999999999994</v>
      </c>
      <c r="N9" s="59"/>
      <c r="O9" s="59"/>
      <c r="P9" s="23">
        <f>Q13+P22+P16+P23</f>
        <v>4.5779999999999994</v>
      </c>
      <c r="Q9" s="60"/>
    </row>
    <row r="10" spans="1:17" s="14" customFormat="1" ht="20.100000000000001" customHeight="1" outlineLevel="1" x14ac:dyDescent="0.2">
      <c r="C10" s="56"/>
      <c r="D10" s="61"/>
      <c r="E10" s="62" t="s">
        <v>148</v>
      </c>
      <c r="F10" s="25" t="s">
        <v>23</v>
      </c>
      <c r="G10" s="26" t="s">
        <v>129</v>
      </c>
      <c r="H10" s="27">
        <f>K10+L10</f>
        <v>17.277000000000001</v>
      </c>
      <c r="I10" s="28">
        <f>SUM(I11:I13)</f>
        <v>0</v>
      </c>
      <c r="J10" s="28">
        <f>SUM(J11:J13)</f>
        <v>0</v>
      </c>
      <c r="K10" s="29">
        <f>SUM(K11:K13)</f>
        <v>0</v>
      </c>
      <c r="L10" s="30">
        <f>SUM(L11:L13)</f>
        <v>17.277000000000001</v>
      </c>
      <c r="M10" s="27">
        <f>P10+Q10</f>
        <v>2.6349999999999998</v>
      </c>
      <c r="N10" s="28">
        <f>SUM(N11:N13)</f>
        <v>0</v>
      </c>
      <c r="O10" s="28">
        <f>SUM(O11:O13)</f>
        <v>0</v>
      </c>
      <c r="P10" s="28">
        <f>SUM(P11:P13)</f>
        <v>0</v>
      </c>
      <c r="Q10" s="30">
        <f>SUM(Q11:Q13)</f>
        <v>2.6349999999999998</v>
      </c>
    </row>
    <row r="11" spans="1:17" s="14" customFormat="1" ht="20.100000000000001" customHeight="1" outlineLevel="2" x14ac:dyDescent="0.2">
      <c r="C11" s="56"/>
      <c r="D11" s="63"/>
      <c r="E11" s="62" t="s">
        <v>148</v>
      </c>
      <c r="F11" s="25"/>
      <c r="G11" s="26" t="s">
        <v>97</v>
      </c>
      <c r="H11" s="27"/>
      <c r="I11" s="28"/>
      <c r="J11" s="28"/>
      <c r="K11" s="29"/>
      <c r="L11" s="30"/>
      <c r="M11" s="27"/>
      <c r="N11" s="28"/>
      <c r="O11" s="28"/>
      <c r="P11" s="28"/>
      <c r="Q11" s="30"/>
    </row>
    <row r="12" spans="1:17" s="14" customFormat="1" ht="20.100000000000001" customHeight="1" outlineLevel="2" x14ac:dyDescent="0.2">
      <c r="C12" s="56"/>
      <c r="D12" s="63"/>
      <c r="E12" s="62" t="s">
        <v>148</v>
      </c>
      <c r="F12" s="25"/>
      <c r="G12" s="26" t="s">
        <v>98</v>
      </c>
      <c r="H12" s="27"/>
      <c r="I12" s="28"/>
      <c r="J12" s="28"/>
      <c r="K12" s="29"/>
      <c r="L12" s="30"/>
      <c r="M12" s="27"/>
      <c r="N12" s="28"/>
      <c r="O12" s="28"/>
      <c r="P12" s="28"/>
      <c r="Q12" s="30"/>
    </row>
    <row r="13" spans="1:17" s="14" customFormat="1" ht="20.100000000000001" customHeight="1" outlineLevel="2" x14ac:dyDescent="0.2">
      <c r="C13" s="56"/>
      <c r="D13" s="61" t="s">
        <v>149</v>
      </c>
      <c r="E13" s="62" t="s">
        <v>148</v>
      </c>
      <c r="F13" s="25"/>
      <c r="G13" s="26" t="s">
        <v>99</v>
      </c>
      <c r="H13" s="27">
        <f t="shared" ref="H13:H21" si="0">K13+L13</f>
        <v>17.277000000000001</v>
      </c>
      <c r="I13" s="28"/>
      <c r="J13" s="28"/>
      <c r="K13" s="29"/>
      <c r="L13" s="30">
        <f>L16+L22</f>
        <v>17.277000000000001</v>
      </c>
      <c r="M13" s="33">
        <f>P13+Q13</f>
        <v>2.6349999999999998</v>
      </c>
      <c r="N13" s="64"/>
      <c r="O13" s="64"/>
      <c r="P13" s="64"/>
      <c r="Q13" s="65">
        <f>Q16+Q22</f>
        <v>2.6349999999999998</v>
      </c>
    </row>
    <row r="14" spans="1:17" s="14" customFormat="1" ht="20.100000000000001" customHeight="1" outlineLevel="1" x14ac:dyDescent="0.2">
      <c r="C14" s="56"/>
      <c r="D14" s="61" t="s">
        <v>149</v>
      </c>
      <c r="E14" s="62" t="s">
        <v>148</v>
      </c>
      <c r="F14" s="25" t="s">
        <v>50</v>
      </c>
      <c r="G14" s="26" t="s">
        <v>126</v>
      </c>
      <c r="H14" s="27">
        <f>H23+H22+H16</f>
        <v>27.428000000000004</v>
      </c>
      <c r="I14" s="28"/>
      <c r="J14" s="28"/>
      <c r="K14" s="29">
        <f>K9</f>
        <v>27.427999999999997</v>
      </c>
      <c r="L14" s="30"/>
      <c r="M14" s="33">
        <f>M23+M22+M16</f>
        <v>4.5780000000000003</v>
      </c>
      <c r="N14" s="64"/>
      <c r="O14" s="64"/>
      <c r="P14" s="64">
        <f>P9</f>
        <v>4.5779999999999994</v>
      </c>
      <c r="Q14" s="65"/>
    </row>
    <row r="15" spans="1:17" s="14" customFormat="1" ht="20.100000000000001" customHeight="1" outlineLevel="1" x14ac:dyDescent="0.2">
      <c r="C15" s="56"/>
      <c r="D15" s="61"/>
      <c r="E15" s="62"/>
      <c r="F15" s="25"/>
      <c r="G15" s="31" t="s">
        <v>150</v>
      </c>
      <c r="H15" s="27">
        <f t="shared" si="0"/>
        <v>27.427999999999997</v>
      </c>
      <c r="I15" s="28"/>
      <c r="J15" s="28"/>
      <c r="K15" s="29">
        <f>K14</f>
        <v>27.427999999999997</v>
      </c>
      <c r="L15" s="30"/>
      <c r="M15" s="27">
        <f>SUM(N15:Q15)</f>
        <v>4.5779999999999994</v>
      </c>
      <c r="N15" s="64"/>
      <c r="O15" s="64"/>
      <c r="P15" s="64">
        <f>P14</f>
        <v>4.5779999999999994</v>
      </c>
      <c r="Q15" s="65"/>
    </row>
    <row r="16" spans="1:17" s="14" customFormat="1" ht="20.100000000000001" customHeight="1" outlineLevel="1" x14ac:dyDescent="0.2">
      <c r="A16" s="14" t="s">
        <v>151</v>
      </c>
      <c r="C16" s="56"/>
      <c r="D16" s="61"/>
      <c r="E16" s="62"/>
      <c r="F16" s="25" t="s">
        <v>94</v>
      </c>
      <c r="G16" s="26" t="s">
        <v>130</v>
      </c>
      <c r="H16" s="27">
        <f t="shared" si="0"/>
        <v>4.4109999999999996</v>
      </c>
      <c r="I16" s="28"/>
      <c r="J16" s="28"/>
      <c r="K16" s="29">
        <v>0.79300000000000004</v>
      </c>
      <c r="L16" s="30">
        <v>3.6179999999999999</v>
      </c>
      <c r="M16" s="27">
        <f>SUM(N16:Q16)</f>
        <v>0.70500000000000007</v>
      </c>
      <c r="N16" s="64"/>
      <c r="O16" s="64"/>
      <c r="P16" s="29">
        <v>0.14299999999999999</v>
      </c>
      <c r="Q16" s="30">
        <v>0.56200000000000006</v>
      </c>
    </row>
    <row r="17" spans="3:17" s="14" customFormat="1" ht="20.100000000000001" customHeight="1" outlineLevel="1" x14ac:dyDescent="0.2">
      <c r="C17" s="56"/>
      <c r="D17" s="61" t="s">
        <v>149</v>
      </c>
      <c r="E17" s="62" t="s">
        <v>148</v>
      </c>
      <c r="F17" s="25"/>
      <c r="G17" s="26" t="s">
        <v>127</v>
      </c>
      <c r="H17" s="66">
        <f>H16/H9</f>
        <v>0.16082105877205774</v>
      </c>
      <c r="I17" s="32" t="e">
        <f>I16/(I16+I23)</f>
        <v>#DIV/0!</v>
      </c>
      <c r="J17" s="32" t="e">
        <f>J16/(J16+J23)</f>
        <v>#DIV/0!</v>
      </c>
      <c r="K17" s="32">
        <f>K16/(K16+K21+K23+L13)</f>
        <v>2.8912060667930582E-2</v>
      </c>
      <c r="L17" s="67">
        <f>L16/(L16+L22)</f>
        <v>0.20941135613821843</v>
      </c>
      <c r="M17" s="66">
        <f>M16/M9</f>
        <v>0.153997378768021</v>
      </c>
      <c r="N17" s="32" t="e">
        <f>N16/(N16+N23)</f>
        <v>#DIV/0!</v>
      </c>
      <c r="O17" s="32" t="e">
        <f>O16/(O16+O23)</f>
        <v>#DIV/0!</v>
      </c>
      <c r="P17" s="32">
        <f>P16/(P16+P21+P23+Q13)</f>
        <v>3.1236347750109219E-2</v>
      </c>
      <c r="Q17" s="67">
        <f>Q16/(Q16+Q22)</f>
        <v>0.21328273244781787</v>
      </c>
    </row>
    <row r="18" spans="3:17" s="14" customFormat="1" ht="20.100000000000001" customHeight="1" outlineLevel="1" x14ac:dyDescent="0.2">
      <c r="C18" s="56"/>
      <c r="D18" s="61"/>
      <c r="E18" s="62"/>
      <c r="F18" s="25" t="s">
        <v>101</v>
      </c>
      <c r="G18" s="26" t="s">
        <v>131</v>
      </c>
      <c r="H18" s="27">
        <f t="shared" si="0"/>
        <v>8.9440000000000008</v>
      </c>
      <c r="I18" s="28"/>
      <c r="J18" s="28"/>
      <c r="K18" s="29"/>
      <c r="L18" s="30">
        <v>8.9440000000000008</v>
      </c>
      <c r="M18" s="27">
        <f>SUM(N18:Q18)</f>
        <v>1.2</v>
      </c>
      <c r="N18" s="64"/>
      <c r="O18" s="64"/>
      <c r="P18" s="64"/>
      <c r="Q18" s="30">
        <v>1.2</v>
      </c>
    </row>
    <row r="19" spans="3:17" s="14" customFormat="1" ht="20.100000000000001" customHeight="1" outlineLevel="1" x14ac:dyDescent="0.2">
      <c r="C19" s="56"/>
      <c r="D19" s="61" t="s">
        <v>149</v>
      </c>
      <c r="E19" s="62" t="s">
        <v>148</v>
      </c>
      <c r="F19" s="25" t="s">
        <v>103</v>
      </c>
      <c r="G19" s="26" t="s">
        <v>132</v>
      </c>
      <c r="H19" s="27">
        <f t="shared" si="0"/>
        <v>0.441</v>
      </c>
      <c r="I19" s="28"/>
      <c r="J19" s="28"/>
      <c r="K19" s="29"/>
      <c r="L19" s="30">
        <v>0.441</v>
      </c>
      <c r="M19" s="27">
        <f>SUM(N19:Q19)</f>
        <v>5.8999999999999997E-2</v>
      </c>
      <c r="N19" s="64"/>
      <c r="O19" s="64"/>
      <c r="P19" s="64"/>
      <c r="Q19" s="30">
        <v>5.8999999999999997E-2</v>
      </c>
    </row>
    <row r="20" spans="3:17" s="14" customFormat="1" ht="20.100000000000001" customHeight="1" outlineLevel="1" x14ac:dyDescent="0.2">
      <c r="C20" s="56"/>
      <c r="D20" s="61"/>
      <c r="E20" s="62"/>
      <c r="F20" s="25" t="s">
        <v>105</v>
      </c>
      <c r="G20" s="26" t="s">
        <v>152</v>
      </c>
      <c r="H20" s="27">
        <f t="shared" si="0"/>
        <v>0.22800000000000001</v>
      </c>
      <c r="I20" s="28"/>
      <c r="J20" s="28"/>
      <c r="K20" s="29"/>
      <c r="L20" s="30">
        <v>0.22800000000000001</v>
      </c>
      <c r="M20" s="27">
        <f>SUM(N20:Q20)</f>
        <v>3.1E-2</v>
      </c>
      <c r="N20" s="64"/>
      <c r="O20" s="64"/>
      <c r="P20" s="64"/>
      <c r="Q20" s="30">
        <v>3.1E-2</v>
      </c>
    </row>
    <row r="21" spans="3:17" s="14" customFormat="1" ht="20.100000000000001" customHeight="1" outlineLevel="1" x14ac:dyDescent="0.2">
      <c r="C21" s="56"/>
      <c r="D21" s="61" t="s">
        <v>149</v>
      </c>
      <c r="E21" s="62" t="s">
        <v>148</v>
      </c>
      <c r="F21" s="25" t="s">
        <v>107</v>
      </c>
      <c r="G21" s="26" t="s">
        <v>133</v>
      </c>
      <c r="H21" s="27">
        <f t="shared" si="0"/>
        <v>13.242000000000001</v>
      </c>
      <c r="I21" s="28"/>
      <c r="J21" s="28"/>
      <c r="K21" s="29">
        <v>9.1959999999999997</v>
      </c>
      <c r="L21" s="30">
        <v>4.0460000000000003</v>
      </c>
      <c r="M21" s="27">
        <f>SUM(N21:Q21)</f>
        <v>2.5510000000000002</v>
      </c>
      <c r="N21" s="64"/>
      <c r="O21" s="64"/>
      <c r="P21" s="29">
        <v>1.768</v>
      </c>
      <c r="Q21" s="30">
        <v>0.78300000000000003</v>
      </c>
    </row>
    <row r="22" spans="3:17" s="14" customFormat="1" ht="20.100000000000001" customHeight="1" outlineLevel="1" x14ac:dyDescent="0.2">
      <c r="C22" s="56"/>
      <c r="D22" s="61" t="s">
        <v>149</v>
      </c>
      <c r="E22" s="62" t="s">
        <v>148</v>
      </c>
      <c r="F22" s="25" t="s">
        <v>109</v>
      </c>
      <c r="G22" s="26" t="s">
        <v>135</v>
      </c>
      <c r="H22" s="27">
        <f>SUM(I22:L22)</f>
        <v>22.855000000000004</v>
      </c>
      <c r="I22" s="28">
        <f>SUM(I18:I21)</f>
        <v>0</v>
      </c>
      <c r="J22" s="28">
        <f>SUM(J18:J21)</f>
        <v>0</v>
      </c>
      <c r="K22" s="28">
        <f>SUM(K18:K21)</f>
        <v>9.1959999999999997</v>
      </c>
      <c r="L22" s="30">
        <f>SUM(L18:L21)</f>
        <v>13.659000000000002</v>
      </c>
      <c r="M22" s="27">
        <f>SUM(N22:Q22)</f>
        <v>3.8410000000000002</v>
      </c>
      <c r="N22" s="64">
        <f>SUM(N18:N21)</f>
        <v>0</v>
      </c>
      <c r="O22" s="64"/>
      <c r="P22" s="64">
        <f>SUM(P18:P21)</f>
        <v>1.768</v>
      </c>
      <c r="Q22" s="65">
        <f>SUM(Q18:Q21)</f>
        <v>2.073</v>
      </c>
    </row>
    <row r="23" spans="3:17" s="14" customFormat="1" ht="20.100000000000001" customHeight="1" outlineLevel="1" x14ac:dyDescent="0.2">
      <c r="C23" s="56"/>
      <c r="D23" s="61"/>
      <c r="E23" s="62"/>
      <c r="F23" s="25" t="s">
        <v>113</v>
      </c>
      <c r="G23" s="26" t="s">
        <v>136</v>
      </c>
      <c r="H23" s="27">
        <v>0.16200000000000001</v>
      </c>
      <c r="I23" s="28"/>
      <c r="J23" s="28"/>
      <c r="K23" s="29">
        <v>0.16200000000000001</v>
      </c>
      <c r="L23" s="30"/>
      <c r="M23" s="27">
        <v>3.2000000000000001E-2</v>
      </c>
      <c r="N23" s="28"/>
      <c r="O23" s="28"/>
      <c r="P23" s="29">
        <v>3.2000000000000001E-2</v>
      </c>
      <c r="Q23" s="30"/>
    </row>
    <row r="24" spans="3:17" s="14" customFormat="1" ht="20.100000000000001" customHeight="1" outlineLevel="1" thickBot="1" x14ac:dyDescent="0.25">
      <c r="C24" s="56"/>
      <c r="D24" s="61" t="s">
        <v>149</v>
      </c>
      <c r="E24" s="62" t="s">
        <v>148</v>
      </c>
      <c r="F24" s="34" t="s">
        <v>134</v>
      </c>
      <c r="G24" s="68" t="s">
        <v>137</v>
      </c>
      <c r="H24" s="35"/>
      <c r="I24" s="69"/>
      <c r="J24" s="69"/>
      <c r="K24" s="36"/>
      <c r="L24" s="70"/>
      <c r="M24" s="35"/>
      <c r="N24" s="71"/>
      <c r="O24" s="71"/>
      <c r="P24" s="71"/>
      <c r="Q24" s="72"/>
    </row>
    <row r="25" spans="3:17" s="14" customFormat="1" ht="18" x14ac:dyDescent="0.25">
      <c r="C25" s="73"/>
      <c r="G25" s="15"/>
      <c r="H25" s="16"/>
      <c r="I25" s="15"/>
      <c r="J25" s="15"/>
      <c r="K25" s="15"/>
      <c r="L25" s="15"/>
      <c r="M25" s="15"/>
      <c r="N25" s="15"/>
      <c r="O25" s="15"/>
      <c r="P25" s="15"/>
      <c r="Q25" s="15"/>
    </row>
    <row r="26" spans="3:17" s="14" customFormat="1" ht="18" x14ac:dyDescent="0.25">
      <c r="C26" s="73"/>
      <c r="G26" s="15"/>
      <c r="H26" s="16"/>
      <c r="I26" s="15"/>
      <c r="J26" s="15"/>
      <c r="K26" s="15"/>
      <c r="L26" s="15"/>
      <c r="M26" s="15"/>
      <c r="N26" s="15"/>
      <c r="O26" s="15"/>
      <c r="P26" s="15"/>
      <c r="Q26" s="15"/>
    </row>
    <row r="27" spans="3:17" s="14" customFormat="1" ht="18" x14ac:dyDescent="0.25">
      <c r="C27" s="73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3:17" s="14" customFormat="1" ht="18" x14ac:dyDescent="0.25">
      <c r="C28" s="73"/>
      <c r="G28" s="74" t="s">
        <v>153</v>
      </c>
      <c r="H28" s="74"/>
      <c r="I28" s="74"/>
      <c r="J28" s="74"/>
      <c r="K28" s="74"/>
      <c r="L28" s="15"/>
      <c r="M28" s="75"/>
      <c r="N28" s="75"/>
      <c r="O28" s="75"/>
      <c r="P28" s="76" t="s">
        <v>154</v>
      </c>
      <c r="Q28" s="15"/>
    </row>
    <row r="29" spans="3:17" s="14" customFormat="1" ht="18" x14ac:dyDescent="0.25">
      <c r="C29" s="73"/>
      <c r="G29" s="74"/>
      <c r="H29" s="74"/>
      <c r="I29" s="74"/>
      <c r="J29" s="74"/>
      <c r="K29" s="74"/>
      <c r="L29" s="15"/>
      <c r="M29" s="74"/>
      <c r="N29" s="77" t="s">
        <v>155</v>
      </c>
      <c r="O29" s="74"/>
      <c r="P29" s="74"/>
      <c r="Q29" s="15"/>
    </row>
    <row r="30" spans="3:17" s="14" customFormat="1" ht="18" x14ac:dyDescent="0.25">
      <c r="C30" s="73"/>
      <c r="G30" s="74"/>
      <c r="H30" s="74"/>
      <c r="I30" s="74"/>
      <c r="J30" s="74"/>
      <c r="K30" s="74"/>
      <c r="L30" s="15"/>
      <c r="M30" s="74"/>
      <c r="N30" s="74"/>
      <c r="O30" s="74"/>
      <c r="P30" s="74"/>
      <c r="Q30" s="15"/>
    </row>
    <row r="31" spans="3:17" s="14" customFormat="1" ht="18" x14ac:dyDescent="0.25">
      <c r="C31" s="73"/>
      <c r="G31" s="74"/>
      <c r="H31" s="74"/>
      <c r="I31" s="74"/>
      <c r="J31" s="74"/>
      <c r="K31" s="74"/>
      <c r="L31" s="15"/>
      <c r="M31" s="78"/>
      <c r="N31" s="78"/>
      <c r="O31" s="78"/>
      <c r="P31" s="74"/>
      <c r="Q31" s="15"/>
    </row>
    <row r="32" spans="3:17" s="14" customFormat="1" ht="18" x14ac:dyDescent="0.25">
      <c r="C32" s="73"/>
      <c r="G32" s="74" t="s">
        <v>156</v>
      </c>
      <c r="H32" s="74"/>
      <c r="I32" s="74"/>
      <c r="J32" s="74"/>
      <c r="K32" s="74"/>
      <c r="L32" s="15"/>
      <c r="M32" s="75"/>
      <c r="N32" s="75"/>
      <c r="O32" s="75"/>
      <c r="P32" s="76" t="s">
        <v>157</v>
      </c>
      <c r="Q32" s="15"/>
    </row>
    <row r="33" spans="3:17" s="14" customFormat="1" ht="18" x14ac:dyDescent="0.25">
      <c r="C33" s="73"/>
      <c r="G33" s="74" t="s">
        <v>158</v>
      </c>
      <c r="H33" s="74"/>
      <c r="I33" s="74"/>
      <c r="J33" s="74"/>
      <c r="K33" s="74"/>
      <c r="L33" s="15"/>
      <c r="M33" s="74"/>
      <c r="N33" s="77" t="s">
        <v>155</v>
      </c>
      <c r="O33" s="74"/>
      <c r="P33" s="74"/>
      <c r="Q33" s="15"/>
    </row>
  </sheetData>
  <mergeCells count="8">
    <mergeCell ref="M5:Q5"/>
    <mergeCell ref="H6:L6"/>
    <mergeCell ref="M6:Q6"/>
    <mergeCell ref="D5:D7"/>
    <mergeCell ref="E5:E7"/>
    <mergeCell ref="F5:F7"/>
    <mergeCell ref="G5:G7"/>
    <mergeCell ref="H5:L5"/>
  </mergeCells>
  <conditionalFormatting sqref="H24:I24 K24:L24 H18:L23 M18:Q24 H10:Q16">
    <cfRule type="cellIs" dxfId="5" priority="1" stopIfTrue="1" operator="equal">
      <formula>0</formula>
    </cfRule>
  </conditionalFormatting>
  <conditionalFormatting sqref="R10:R24">
    <cfRule type="cellIs" dxfId="4" priority="2" stopIfTrue="1" operator="equal">
      <formula>"ok!"</formula>
    </cfRule>
    <cfRule type="cellIs" dxfId="3" priority="3" stopIfTrue="1" operator="equal">
      <formula>"упс..."</formula>
    </cfRule>
  </conditionalFormatting>
  <conditionalFormatting sqref="H17:Q17">
    <cfRule type="cellIs" dxfId="2" priority="4" stopIfTrue="1" operator="equal">
      <formula>0</formula>
    </cfRule>
    <cfRule type="expression" dxfId="1" priority="5" stopIfTrue="1">
      <formula>ISERR(H17)</formula>
    </cfRule>
  </conditionalFormatting>
  <conditionalFormatting sqref="H9:Q9">
    <cfRule type="cellIs" dxfId="0" priority="6" stopIfTrue="1" operator="equal">
      <formula>0</formula>
    </cfRule>
  </conditionalFormatting>
  <pageMargins left="0.39370078740157483" right="0.39370078740157483" top="0.39370078740157483" bottom="0.39370078740157483" header="0.27559055118110237" footer="0.27559055118110237"/>
  <pageSetup paperSize="9" scale="66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5"/>
  <sheetViews>
    <sheetView tabSelected="1" topLeftCell="A55" zoomScaleNormal="100" zoomScaleSheetLayoutView="100" workbookViewId="0">
      <selection activeCell="BQ79" sqref="BQ79"/>
    </sheetView>
  </sheetViews>
  <sheetFormatPr defaultColWidth="0.85546875" defaultRowHeight="15" outlineLevelRow="1" x14ac:dyDescent="0.25"/>
  <cols>
    <col min="1" max="1" width="3.5703125" style="3" customWidth="1"/>
    <col min="2" max="2" width="7.140625" style="3" customWidth="1"/>
    <col min="3" max="3" width="41.7109375" style="3" customWidth="1"/>
    <col min="4" max="4" width="8.7109375" style="3" bestFit="1" customWidth="1"/>
    <col min="5" max="5" width="15.5703125" style="5" customWidth="1"/>
    <col min="6" max="7" width="14.85546875" style="3" bestFit="1" customWidth="1"/>
    <col min="8" max="8" width="9.140625" style="38" customWidth="1"/>
    <col min="9" max="16384" width="0.85546875" style="3"/>
  </cols>
  <sheetData>
    <row r="1" spans="1:8" s="1" customFormat="1" ht="12.75" x14ac:dyDescent="0.2">
      <c r="E1" s="1" t="s">
        <v>0</v>
      </c>
      <c r="H1" s="37"/>
    </row>
    <row r="2" spans="1:8" s="1" customFormat="1" ht="12.75" x14ac:dyDescent="0.2">
      <c r="E2" s="1" t="s">
        <v>1</v>
      </c>
      <c r="H2" s="37"/>
    </row>
    <row r="3" spans="1:8" s="1" customFormat="1" ht="12.75" x14ac:dyDescent="0.2">
      <c r="E3" s="1" t="s">
        <v>2</v>
      </c>
      <c r="H3" s="37"/>
    </row>
    <row r="5" spans="1:8" s="2" customFormat="1" ht="15.75" x14ac:dyDescent="0.25">
      <c r="A5" s="99" t="s">
        <v>3</v>
      </c>
      <c r="B5" s="99"/>
      <c r="C5" s="99"/>
      <c r="D5" s="99"/>
      <c r="E5" s="99"/>
      <c r="F5" s="99"/>
      <c r="G5" s="99"/>
      <c r="H5" s="39"/>
    </row>
    <row r="6" spans="1:8" s="2" customFormat="1" ht="15.75" x14ac:dyDescent="0.25">
      <c r="A6" s="99" t="s">
        <v>4</v>
      </c>
      <c r="B6" s="99"/>
      <c r="C6" s="99"/>
      <c r="D6" s="99"/>
      <c r="E6" s="99"/>
      <c r="F6" s="99"/>
      <c r="G6" s="99"/>
      <c r="H6" s="39"/>
    </row>
    <row r="7" spans="1:8" s="2" customFormat="1" ht="15.75" x14ac:dyDescent="0.25">
      <c r="A7" s="99" t="s">
        <v>5</v>
      </c>
      <c r="B7" s="99"/>
      <c r="C7" s="99"/>
      <c r="D7" s="99"/>
      <c r="E7" s="99"/>
      <c r="F7" s="99"/>
      <c r="G7" s="99"/>
      <c r="H7" s="39"/>
    </row>
    <row r="8" spans="1:8" s="2" customFormat="1" ht="15.75" x14ac:dyDescent="0.25">
      <c r="A8" s="99" t="s">
        <v>6</v>
      </c>
      <c r="B8" s="99"/>
      <c r="C8" s="99"/>
      <c r="D8" s="99"/>
      <c r="E8" s="99"/>
      <c r="F8" s="99"/>
      <c r="G8" s="99"/>
      <c r="H8" s="39"/>
    </row>
    <row r="10" spans="1:8" x14ac:dyDescent="0.25">
      <c r="B10" s="4" t="s">
        <v>7</v>
      </c>
      <c r="D10" s="100" t="s">
        <v>139</v>
      </c>
      <c r="E10" s="100"/>
      <c r="F10" s="100"/>
    </row>
    <row r="11" spans="1:8" x14ac:dyDescent="0.25">
      <c r="B11" s="4" t="s">
        <v>8</v>
      </c>
      <c r="C11" s="101" t="s">
        <v>140</v>
      </c>
      <c r="D11" s="101"/>
    </row>
    <row r="12" spans="1:8" x14ac:dyDescent="0.25">
      <c r="B12" s="4" t="s">
        <v>9</v>
      </c>
      <c r="C12" s="104" t="s">
        <v>141</v>
      </c>
      <c r="D12" s="104"/>
    </row>
    <row r="13" spans="1:8" x14ac:dyDescent="0.25">
      <c r="B13" s="4" t="s">
        <v>10</v>
      </c>
      <c r="D13" s="3" t="s">
        <v>11</v>
      </c>
    </row>
    <row r="14" spans="1:8" x14ac:dyDescent="0.25">
      <c r="F14" s="6"/>
    </row>
    <row r="15" spans="1:8" s="7" customFormat="1" ht="13.5" x14ac:dyDescent="0.2">
      <c r="A15" s="105" t="s">
        <v>12</v>
      </c>
      <c r="B15" s="106"/>
      <c r="C15" s="109" t="s">
        <v>13</v>
      </c>
      <c r="D15" s="105" t="s">
        <v>14</v>
      </c>
      <c r="E15" s="96">
        <v>2018</v>
      </c>
      <c r="F15" s="97"/>
      <c r="G15" s="98" t="s">
        <v>15</v>
      </c>
      <c r="H15" s="40"/>
    </row>
    <row r="16" spans="1:8" s="7" customFormat="1" ht="13.5" x14ac:dyDescent="0.2">
      <c r="A16" s="107"/>
      <c r="B16" s="108"/>
      <c r="C16" s="107"/>
      <c r="D16" s="107"/>
      <c r="E16" s="8" t="s">
        <v>16</v>
      </c>
      <c r="F16" s="44" t="s">
        <v>17</v>
      </c>
      <c r="G16" s="98"/>
      <c r="H16" s="41"/>
    </row>
    <row r="17" spans="1:8" s="7" customFormat="1" ht="13.5" x14ac:dyDescent="0.2">
      <c r="A17" s="102" t="s">
        <v>18</v>
      </c>
      <c r="B17" s="103"/>
      <c r="C17" s="9" t="s">
        <v>19</v>
      </c>
      <c r="D17" s="44"/>
      <c r="E17" s="8"/>
      <c r="F17" s="44"/>
      <c r="G17" s="48"/>
      <c r="H17" s="41"/>
    </row>
    <row r="18" spans="1:8" s="7" customFormat="1" ht="13.5" x14ac:dyDescent="0.2">
      <c r="A18" s="102" t="s">
        <v>20</v>
      </c>
      <c r="B18" s="103"/>
      <c r="C18" s="9" t="s">
        <v>21</v>
      </c>
      <c r="D18" s="44" t="s">
        <v>22</v>
      </c>
      <c r="E18" s="8">
        <v>18006.395295791779</v>
      </c>
      <c r="F18" s="8"/>
      <c r="G18" s="48"/>
      <c r="H18" s="52"/>
    </row>
    <row r="19" spans="1:8" s="7" customFormat="1" ht="13.5" customHeight="1" x14ac:dyDescent="0.2">
      <c r="A19" s="102" t="s">
        <v>23</v>
      </c>
      <c r="B19" s="103"/>
      <c r="C19" s="9" t="s">
        <v>24</v>
      </c>
      <c r="D19" s="44" t="s">
        <v>22</v>
      </c>
      <c r="E19" s="8">
        <v>12848.890105431077</v>
      </c>
      <c r="F19" s="8"/>
      <c r="G19" s="11"/>
      <c r="H19" s="41"/>
    </row>
    <row r="20" spans="1:8" s="7" customFormat="1" ht="13.5" x14ac:dyDescent="0.2">
      <c r="A20" s="102" t="s">
        <v>25</v>
      </c>
      <c r="B20" s="103"/>
      <c r="C20" s="9" t="s">
        <v>26</v>
      </c>
      <c r="D20" s="44" t="s">
        <v>22</v>
      </c>
      <c r="E20" s="8">
        <v>2429.1442036878357</v>
      </c>
      <c r="F20" s="8"/>
      <c r="G20" s="11"/>
      <c r="H20" s="41"/>
    </row>
    <row r="21" spans="1:8" s="7" customFormat="1" ht="27" x14ac:dyDescent="0.2">
      <c r="A21" s="102" t="s">
        <v>27</v>
      </c>
      <c r="B21" s="103"/>
      <c r="C21" s="9" t="s">
        <v>28</v>
      </c>
      <c r="D21" s="44" t="s">
        <v>22</v>
      </c>
      <c r="E21" s="8">
        <v>1574.5305340957257</v>
      </c>
      <c r="F21" s="8"/>
      <c r="G21" s="11"/>
      <c r="H21" s="41"/>
    </row>
    <row r="22" spans="1:8" s="7" customFormat="1" ht="13.5" customHeight="1" x14ac:dyDescent="0.2">
      <c r="A22" s="102" t="s">
        <v>29</v>
      </c>
      <c r="B22" s="103"/>
      <c r="C22" s="9" t="s">
        <v>30</v>
      </c>
      <c r="D22" s="44" t="s">
        <v>22</v>
      </c>
      <c r="E22" s="8">
        <v>822.48778897044099</v>
      </c>
      <c r="F22" s="8"/>
      <c r="G22" s="11"/>
      <c r="H22" s="41"/>
    </row>
    <row r="23" spans="1:8" s="7" customFormat="1" ht="67.5" x14ac:dyDescent="0.2">
      <c r="A23" s="102" t="s">
        <v>31</v>
      </c>
      <c r="B23" s="103"/>
      <c r="C23" s="9" t="s">
        <v>32</v>
      </c>
      <c r="D23" s="44" t="s">
        <v>22</v>
      </c>
      <c r="E23" s="8">
        <v>32.125880621668628</v>
      </c>
      <c r="F23" s="8"/>
      <c r="G23" s="11"/>
      <c r="H23" s="41"/>
    </row>
    <row r="24" spans="1:8" s="7" customFormat="1" ht="13.5" customHeight="1" x14ac:dyDescent="0.2">
      <c r="A24" s="102" t="s">
        <v>33</v>
      </c>
      <c r="B24" s="103"/>
      <c r="C24" s="9" t="s">
        <v>34</v>
      </c>
      <c r="D24" s="44" t="s">
        <v>22</v>
      </c>
      <c r="E24" s="80"/>
      <c r="F24" s="8"/>
      <c r="G24" s="11"/>
      <c r="H24" s="41"/>
    </row>
    <row r="25" spans="1:8" s="7" customFormat="1" ht="13.5" x14ac:dyDescent="0.2">
      <c r="A25" s="102" t="s">
        <v>35</v>
      </c>
      <c r="B25" s="103"/>
      <c r="C25" s="9" t="s">
        <v>36</v>
      </c>
      <c r="D25" s="44" t="s">
        <v>22</v>
      </c>
      <c r="E25" s="8">
        <v>9538.061884711009</v>
      </c>
      <c r="F25" s="8"/>
      <c r="G25" s="11"/>
      <c r="H25" s="41"/>
    </row>
    <row r="26" spans="1:8" s="7" customFormat="1" ht="13.5" x14ac:dyDescent="0.2">
      <c r="A26" s="102" t="s">
        <v>37</v>
      </c>
      <c r="B26" s="103"/>
      <c r="C26" s="9" t="s">
        <v>34</v>
      </c>
      <c r="D26" s="44" t="s">
        <v>22</v>
      </c>
      <c r="E26" s="80"/>
      <c r="F26" s="8"/>
      <c r="G26" s="11"/>
      <c r="H26" s="41"/>
    </row>
    <row r="27" spans="1:8" s="7" customFormat="1" ht="27" x14ac:dyDescent="0.2">
      <c r="A27" s="102" t="s">
        <v>38</v>
      </c>
      <c r="B27" s="103"/>
      <c r="C27" s="9" t="s">
        <v>39</v>
      </c>
      <c r="D27" s="44" t="s">
        <v>22</v>
      </c>
      <c r="E27" s="8">
        <v>881.68401703223162</v>
      </c>
      <c r="F27" s="8"/>
      <c r="G27" s="11"/>
      <c r="H27" s="41"/>
    </row>
    <row r="28" spans="1:8" s="7" customFormat="1" ht="27" x14ac:dyDescent="0.2">
      <c r="A28" s="102" t="s">
        <v>40</v>
      </c>
      <c r="B28" s="103"/>
      <c r="C28" s="9" t="s">
        <v>41</v>
      </c>
      <c r="D28" s="44" t="s">
        <v>22</v>
      </c>
      <c r="E28" s="8">
        <v>476.90309423555044</v>
      </c>
      <c r="F28" s="8"/>
      <c r="G28" s="11"/>
      <c r="H28" s="41"/>
    </row>
    <row r="29" spans="1:8" s="7" customFormat="1" ht="13.5" customHeight="1" x14ac:dyDescent="0.2">
      <c r="A29" s="102" t="s">
        <v>42</v>
      </c>
      <c r="B29" s="103"/>
      <c r="C29" s="9" t="s">
        <v>43</v>
      </c>
      <c r="D29" s="44" t="s">
        <v>22</v>
      </c>
      <c r="E29" s="8">
        <v>0</v>
      </c>
      <c r="F29" s="8"/>
      <c r="G29" s="11"/>
      <c r="H29" s="41"/>
    </row>
    <row r="30" spans="1:8" s="7" customFormat="1" ht="27" x14ac:dyDescent="0.2">
      <c r="A30" s="102" t="s">
        <v>44</v>
      </c>
      <c r="B30" s="103"/>
      <c r="C30" s="9" t="s">
        <v>45</v>
      </c>
      <c r="D30" s="44" t="s">
        <v>22</v>
      </c>
      <c r="E30" s="8">
        <v>404.78092279668112</v>
      </c>
      <c r="F30" s="8"/>
      <c r="G30" s="11"/>
      <c r="H30" s="41"/>
    </row>
    <row r="31" spans="1:8" s="7" customFormat="1" ht="40.5" x14ac:dyDescent="0.2">
      <c r="A31" s="102" t="s">
        <v>46</v>
      </c>
      <c r="B31" s="103"/>
      <c r="C31" s="9" t="s">
        <v>47</v>
      </c>
      <c r="D31" s="44" t="s">
        <v>22</v>
      </c>
      <c r="E31" s="8">
        <v>0</v>
      </c>
      <c r="F31" s="8"/>
      <c r="G31" s="11"/>
      <c r="H31" s="41"/>
    </row>
    <row r="32" spans="1:8" s="7" customFormat="1" ht="27" x14ac:dyDescent="0.2">
      <c r="A32" s="102" t="s">
        <v>48</v>
      </c>
      <c r="B32" s="103"/>
      <c r="C32" s="9" t="s">
        <v>49</v>
      </c>
      <c r="D32" s="44" t="s">
        <v>22</v>
      </c>
      <c r="E32" s="8">
        <v>0</v>
      </c>
      <c r="F32" s="8"/>
      <c r="G32" s="11"/>
      <c r="H32" s="41"/>
    </row>
    <row r="33" spans="1:8" s="7" customFormat="1" ht="27" x14ac:dyDescent="0.2">
      <c r="A33" s="102" t="s">
        <v>50</v>
      </c>
      <c r="B33" s="103"/>
      <c r="C33" s="9" t="s">
        <v>51</v>
      </c>
      <c r="D33" s="44" t="s">
        <v>22</v>
      </c>
      <c r="E33" s="8">
        <v>5157.5051903607036</v>
      </c>
      <c r="F33" s="8"/>
      <c r="G33" s="49"/>
      <c r="H33" s="41"/>
    </row>
    <row r="34" spans="1:8" s="7" customFormat="1" ht="13.5" x14ac:dyDescent="0.2">
      <c r="A34" s="102" t="s">
        <v>52</v>
      </c>
      <c r="B34" s="103"/>
      <c r="C34" s="9" t="s">
        <v>53</v>
      </c>
      <c r="D34" s="44" t="s">
        <v>22</v>
      </c>
      <c r="E34" s="8">
        <v>0</v>
      </c>
      <c r="F34" s="8"/>
      <c r="G34" s="49"/>
      <c r="H34" s="41"/>
    </row>
    <row r="35" spans="1:8" s="7" customFormat="1" ht="40.5" x14ac:dyDescent="0.2">
      <c r="A35" s="102" t="s">
        <v>54</v>
      </c>
      <c r="B35" s="103"/>
      <c r="C35" s="9" t="s">
        <v>55</v>
      </c>
      <c r="D35" s="44" t="s">
        <v>22</v>
      </c>
      <c r="E35" s="8">
        <v>0</v>
      </c>
      <c r="F35" s="8"/>
      <c r="G35" s="11"/>
      <c r="H35" s="41"/>
    </row>
    <row r="36" spans="1:8" s="7" customFormat="1" ht="13.5" x14ac:dyDescent="0.2">
      <c r="A36" s="102" t="s">
        <v>56</v>
      </c>
      <c r="B36" s="103"/>
      <c r="C36" s="9" t="s">
        <v>57</v>
      </c>
      <c r="D36" s="44" t="s">
        <v>22</v>
      </c>
      <c r="E36" s="8">
        <v>10.8</v>
      </c>
      <c r="F36" s="8"/>
      <c r="G36" s="11"/>
      <c r="H36" s="41"/>
    </row>
    <row r="37" spans="1:8" s="7" customFormat="1" ht="13.5" x14ac:dyDescent="0.2">
      <c r="A37" s="102" t="s">
        <v>58</v>
      </c>
      <c r="B37" s="103"/>
      <c r="C37" s="9" t="s">
        <v>59</v>
      </c>
      <c r="D37" s="44" t="s">
        <v>22</v>
      </c>
      <c r="E37" s="8">
        <v>2880.4946891827249</v>
      </c>
      <c r="F37" s="8"/>
      <c r="G37" s="11"/>
      <c r="H37" s="41"/>
    </row>
    <row r="38" spans="1:8" s="7" customFormat="1" ht="44.25" customHeight="1" x14ac:dyDescent="0.2">
      <c r="A38" s="102" t="s">
        <v>60</v>
      </c>
      <c r="B38" s="103"/>
      <c r="C38" s="9" t="s">
        <v>61</v>
      </c>
      <c r="D38" s="44" t="s">
        <v>22</v>
      </c>
      <c r="E38" s="8">
        <v>0</v>
      </c>
      <c r="F38" s="8"/>
      <c r="G38" s="11"/>
      <c r="H38" s="41"/>
    </row>
    <row r="39" spans="1:8" s="7" customFormat="1" ht="13.5" x14ac:dyDescent="0.2">
      <c r="A39" s="102" t="s">
        <v>62</v>
      </c>
      <c r="B39" s="103"/>
      <c r="C39" s="9" t="s">
        <v>63</v>
      </c>
      <c r="D39" s="44" t="s">
        <v>22</v>
      </c>
      <c r="E39" s="8">
        <v>783</v>
      </c>
      <c r="F39" s="8"/>
      <c r="G39" s="11"/>
      <c r="H39" s="41"/>
    </row>
    <row r="40" spans="1:8" s="7" customFormat="1" ht="13.5" x14ac:dyDescent="0.2">
      <c r="A40" s="102" t="s">
        <v>64</v>
      </c>
      <c r="B40" s="103"/>
      <c r="C40" s="9" t="s">
        <v>65</v>
      </c>
      <c r="D40" s="44" t="s">
        <v>22</v>
      </c>
      <c r="E40" s="8">
        <v>0</v>
      </c>
      <c r="F40" s="8"/>
      <c r="G40" s="11"/>
      <c r="H40" s="41"/>
    </row>
    <row r="41" spans="1:8" s="7" customFormat="1" ht="13.5" x14ac:dyDescent="0.2">
      <c r="A41" s="102" t="s">
        <v>66</v>
      </c>
      <c r="B41" s="103"/>
      <c r="C41" s="9" t="s">
        <v>67</v>
      </c>
      <c r="D41" s="44" t="s">
        <v>22</v>
      </c>
      <c r="E41" s="8">
        <v>127.40044556563342</v>
      </c>
      <c r="F41" s="8"/>
      <c r="G41" s="11"/>
      <c r="H41" s="41"/>
    </row>
    <row r="42" spans="1:8" s="7" customFormat="1" ht="13.5" x14ac:dyDescent="0.2">
      <c r="A42" s="102" t="s">
        <v>68</v>
      </c>
      <c r="B42" s="103"/>
      <c r="C42" s="9" t="s">
        <v>69</v>
      </c>
      <c r="D42" s="44" t="s">
        <v>22</v>
      </c>
      <c r="E42" s="8">
        <v>145.33000000000001</v>
      </c>
      <c r="F42" s="8"/>
      <c r="G42" s="11"/>
      <c r="H42" s="41"/>
    </row>
    <row r="43" spans="1:8" s="7" customFormat="1" ht="67.5" x14ac:dyDescent="0.2">
      <c r="A43" s="102" t="s">
        <v>70</v>
      </c>
      <c r="B43" s="103"/>
      <c r="C43" s="9" t="s">
        <v>71</v>
      </c>
      <c r="D43" s="44" t="s">
        <v>22</v>
      </c>
      <c r="E43" s="50">
        <v>1317.73</v>
      </c>
      <c r="F43" s="8"/>
      <c r="G43" s="11"/>
      <c r="H43" s="41"/>
    </row>
    <row r="44" spans="1:8" s="7" customFormat="1" ht="27" hidden="1" x14ac:dyDescent="0.2">
      <c r="A44" s="102" t="s">
        <v>72</v>
      </c>
      <c r="B44" s="103"/>
      <c r="C44" s="9" t="s">
        <v>73</v>
      </c>
      <c r="D44" s="44" t="s">
        <v>74</v>
      </c>
      <c r="E44" s="51"/>
      <c r="F44" s="10"/>
      <c r="G44" s="11"/>
      <c r="H44" s="41"/>
    </row>
    <row r="45" spans="1:8" s="7" customFormat="1" ht="110.25" customHeight="1" x14ac:dyDescent="0.2">
      <c r="A45" s="102" t="s">
        <v>75</v>
      </c>
      <c r="B45" s="103"/>
      <c r="C45" s="9" t="s">
        <v>76</v>
      </c>
      <c r="D45" s="44" t="s">
        <v>22</v>
      </c>
      <c r="E45" s="50">
        <v>0</v>
      </c>
      <c r="F45" s="8"/>
      <c r="G45" s="11"/>
      <c r="H45" s="41"/>
    </row>
    <row r="46" spans="1:8" s="7" customFormat="1" ht="27" x14ac:dyDescent="0.2">
      <c r="A46" s="102" t="s">
        <v>77</v>
      </c>
      <c r="B46" s="103"/>
      <c r="C46" s="9" t="s">
        <v>78</v>
      </c>
      <c r="D46" s="44" t="s">
        <v>22</v>
      </c>
      <c r="E46" s="8">
        <v>216.26638740000004</v>
      </c>
      <c r="F46" s="8"/>
      <c r="G46" s="11"/>
      <c r="H46" s="41"/>
    </row>
    <row r="47" spans="1:8" s="7" customFormat="1" ht="40.5" x14ac:dyDescent="0.2">
      <c r="A47" s="102" t="s">
        <v>79</v>
      </c>
      <c r="B47" s="103"/>
      <c r="C47" s="9" t="s">
        <v>80</v>
      </c>
      <c r="D47" s="44" t="s">
        <v>22</v>
      </c>
      <c r="E47" s="8">
        <v>-323.51633178765542</v>
      </c>
      <c r="F47" s="8"/>
      <c r="G47" s="11"/>
      <c r="H47" s="41"/>
    </row>
    <row r="48" spans="1:8" s="7" customFormat="1" ht="27" x14ac:dyDescent="0.2">
      <c r="A48" s="102" t="s">
        <v>81</v>
      </c>
      <c r="B48" s="103"/>
      <c r="C48" s="9" t="s">
        <v>82</v>
      </c>
      <c r="D48" s="44" t="s">
        <v>22</v>
      </c>
      <c r="E48" s="8">
        <v>822.48778897044099</v>
      </c>
      <c r="F48" s="8"/>
      <c r="G48" s="11"/>
      <c r="H48" s="41"/>
    </row>
    <row r="49" spans="1:8" s="7" customFormat="1" ht="40.5" x14ac:dyDescent="0.2">
      <c r="A49" s="102" t="s">
        <v>83</v>
      </c>
      <c r="B49" s="103"/>
      <c r="C49" s="9" t="s">
        <v>84</v>
      </c>
      <c r="D49" s="44" t="s">
        <v>22</v>
      </c>
      <c r="E49" s="8">
        <v>11909.699999999999</v>
      </c>
      <c r="F49" s="8"/>
      <c r="G49" s="11"/>
      <c r="H49" s="41"/>
    </row>
    <row r="50" spans="1:8" s="7" customFormat="1" ht="27" x14ac:dyDescent="0.2">
      <c r="A50" s="102" t="s">
        <v>23</v>
      </c>
      <c r="B50" s="103"/>
      <c r="C50" s="9" t="s">
        <v>85</v>
      </c>
      <c r="D50" s="44" t="s">
        <v>86</v>
      </c>
      <c r="E50" s="13">
        <v>4.4109999999999996</v>
      </c>
      <c r="F50" s="8"/>
      <c r="G50" s="11"/>
      <c r="H50" s="41"/>
    </row>
    <row r="51" spans="1:8" s="7" customFormat="1" ht="67.5" x14ac:dyDescent="0.2">
      <c r="A51" s="102" t="s">
        <v>50</v>
      </c>
      <c r="B51" s="103"/>
      <c r="C51" s="9" t="s">
        <v>87</v>
      </c>
      <c r="D51" s="44" t="s">
        <v>88</v>
      </c>
      <c r="E51" s="13">
        <v>2.7</v>
      </c>
      <c r="F51" s="8"/>
      <c r="G51" s="11"/>
      <c r="H51" s="41"/>
    </row>
    <row r="52" spans="1:8" s="7" customFormat="1" ht="67.5" x14ac:dyDescent="0.2">
      <c r="A52" s="102" t="s">
        <v>89</v>
      </c>
      <c r="B52" s="103"/>
      <c r="C52" s="9" t="s">
        <v>90</v>
      </c>
      <c r="D52" s="44" t="s">
        <v>91</v>
      </c>
      <c r="E52" s="46"/>
      <c r="F52" s="8"/>
      <c r="G52" s="48"/>
      <c r="H52" s="41"/>
    </row>
    <row r="53" spans="1:8" s="7" customFormat="1" ht="27" x14ac:dyDescent="0.2">
      <c r="A53" s="102" t="s">
        <v>20</v>
      </c>
      <c r="B53" s="103"/>
      <c r="C53" s="9" t="s">
        <v>92</v>
      </c>
      <c r="D53" s="44" t="s">
        <v>93</v>
      </c>
      <c r="E53" s="47"/>
      <c r="F53" s="8"/>
      <c r="G53" s="11"/>
      <c r="H53" s="41"/>
    </row>
    <row r="54" spans="1:8" s="7" customFormat="1" ht="27" x14ac:dyDescent="0.2">
      <c r="A54" s="102" t="s">
        <v>94</v>
      </c>
      <c r="B54" s="103"/>
      <c r="C54" s="9" t="s">
        <v>95</v>
      </c>
      <c r="D54" s="44" t="s">
        <v>96</v>
      </c>
      <c r="E54" s="42">
        <v>0</v>
      </c>
      <c r="F54" s="8"/>
      <c r="G54" s="11"/>
      <c r="H54" s="41"/>
    </row>
    <row r="55" spans="1:8" s="7" customFormat="1" ht="13.5" x14ac:dyDescent="0.2">
      <c r="A55" s="102"/>
      <c r="B55" s="112"/>
      <c r="C55" s="11" t="s">
        <v>97</v>
      </c>
      <c r="D55" s="44"/>
      <c r="E55" s="47"/>
      <c r="F55" s="8"/>
      <c r="G55" s="11"/>
      <c r="H55" s="41"/>
    </row>
    <row r="56" spans="1:8" s="7" customFormat="1" ht="13.5" x14ac:dyDescent="0.2">
      <c r="A56" s="102"/>
      <c r="B56" s="112"/>
      <c r="C56" s="11" t="s">
        <v>98</v>
      </c>
      <c r="D56" s="44"/>
      <c r="E56" s="47"/>
      <c r="F56" s="8"/>
      <c r="G56" s="11"/>
      <c r="H56" s="41"/>
    </row>
    <row r="57" spans="1:8" s="7" customFormat="1" ht="13.5" x14ac:dyDescent="0.2">
      <c r="A57" s="102"/>
      <c r="B57" s="112"/>
      <c r="C57" s="11" t="s">
        <v>99</v>
      </c>
      <c r="D57" s="44"/>
      <c r="E57" s="47"/>
      <c r="F57" s="8"/>
      <c r="G57" s="11"/>
      <c r="H57" s="41"/>
    </row>
    <row r="58" spans="1:8" s="7" customFormat="1" ht="13.5" x14ac:dyDescent="0.2">
      <c r="A58" s="110"/>
      <c r="B58" s="111"/>
      <c r="C58" s="11" t="s">
        <v>100</v>
      </c>
      <c r="D58" s="44" t="s">
        <v>96</v>
      </c>
      <c r="E58" s="47"/>
      <c r="F58" s="8"/>
      <c r="G58" s="11"/>
      <c r="H58" s="41"/>
    </row>
    <row r="59" spans="1:8" s="7" customFormat="1" ht="27" x14ac:dyDescent="0.2">
      <c r="A59" s="102" t="s">
        <v>101</v>
      </c>
      <c r="B59" s="103"/>
      <c r="C59" s="9" t="s">
        <v>142</v>
      </c>
      <c r="D59" s="44" t="s">
        <v>102</v>
      </c>
      <c r="E59" s="8">
        <v>216.24</v>
      </c>
      <c r="F59" s="8"/>
      <c r="G59" s="11"/>
      <c r="H59" s="41"/>
    </row>
    <row r="60" spans="1:8" s="7" customFormat="1" ht="13.5" x14ac:dyDescent="0.2">
      <c r="A60" s="102"/>
      <c r="B60" s="112"/>
      <c r="C60" s="11" t="s">
        <v>97</v>
      </c>
      <c r="D60" s="44" t="s">
        <v>102</v>
      </c>
      <c r="E60" s="42">
        <v>0</v>
      </c>
      <c r="F60" s="8"/>
      <c r="G60" s="11"/>
      <c r="H60" s="41"/>
    </row>
    <row r="61" spans="1:8" s="7" customFormat="1" ht="13.5" x14ac:dyDescent="0.2">
      <c r="A61" s="102"/>
      <c r="B61" s="112"/>
      <c r="C61" s="11" t="s">
        <v>98</v>
      </c>
      <c r="D61" s="44" t="s">
        <v>102</v>
      </c>
      <c r="E61" s="42">
        <v>0</v>
      </c>
      <c r="F61" s="8"/>
      <c r="G61" s="11"/>
      <c r="H61" s="41"/>
    </row>
    <row r="62" spans="1:8" s="7" customFormat="1" ht="13.5" x14ac:dyDescent="0.2">
      <c r="A62" s="102"/>
      <c r="B62" s="112"/>
      <c r="C62" s="11" t="s">
        <v>99</v>
      </c>
      <c r="D62" s="44" t="s">
        <v>102</v>
      </c>
      <c r="E62" s="42">
        <v>78.009999999999991</v>
      </c>
      <c r="F62" s="50"/>
      <c r="G62" s="11"/>
      <c r="H62" s="41"/>
    </row>
    <row r="63" spans="1:8" s="7" customFormat="1" ht="13.5" x14ac:dyDescent="0.2">
      <c r="A63" s="110"/>
      <c r="B63" s="111"/>
      <c r="C63" s="11" t="s">
        <v>100</v>
      </c>
      <c r="D63" s="44" t="s">
        <v>102</v>
      </c>
      <c r="E63" s="42">
        <v>138.23000000000002</v>
      </c>
      <c r="F63" s="50"/>
      <c r="G63" s="11"/>
      <c r="H63" s="41"/>
    </row>
    <row r="64" spans="1:8" s="7" customFormat="1" ht="27" x14ac:dyDescent="0.2">
      <c r="A64" s="102" t="s">
        <v>103</v>
      </c>
      <c r="B64" s="103"/>
      <c r="C64" s="9" t="s">
        <v>104</v>
      </c>
      <c r="D64" s="44" t="s">
        <v>102</v>
      </c>
      <c r="E64" s="42">
        <v>510.6</v>
      </c>
      <c r="F64" s="8"/>
      <c r="G64" s="11"/>
      <c r="H64" s="41"/>
    </row>
    <row r="65" spans="1:8" s="7" customFormat="1" ht="13.5" x14ac:dyDescent="0.2">
      <c r="A65" s="102"/>
      <c r="B65" s="112"/>
      <c r="C65" s="11" t="s">
        <v>97</v>
      </c>
      <c r="D65" s="44" t="s">
        <v>102</v>
      </c>
      <c r="E65" s="42">
        <v>0</v>
      </c>
      <c r="F65" s="8"/>
      <c r="G65" s="11"/>
      <c r="H65" s="41"/>
    </row>
    <row r="66" spans="1:8" s="7" customFormat="1" ht="13.5" x14ac:dyDescent="0.2">
      <c r="A66" s="102"/>
      <c r="B66" s="112"/>
      <c r="C66" s="11" t="s">
        <v>98</v>
      </c>
      <c r="D66" s="44" t="s">
        <v>102</v>
      </c>
      <c r="E66" s="42">
        <v>0</v>
      </c>
      <c r="F66" s="8"/>
      <c r="G66" s="11"/>
      <c r="H66" s="41"/>
    </row>
    <row r="67" spans="1:8" s="7" customFormat="1" ht="13.5" x14ac:dyDescent="0.2">
      <c r="A67" s="102"/>
      <c r="B67" s="112"/>
      <c r="C67" s="11" t="s">
        <v>99</v>
      </c>
      <c r="D67" s="44" t="s">
        <v>102</v>
      </c>
      <c r="E67" s="42">
        <v>510.6</v>
      </c>
      <c r="F67" s="8"/>
      <c r="G67" s="11"/>
      <c r="H67" s="41"/>
    </row>
    <row r="68" spans="1:8" s="7" customFormat="1" ht="13.5" x14ac:dyDescent="0.2">
      <c r="A68" s="110"/>
      <c r="B68" s="111"/>
      <c r="C68" s="11" t="s">
        <v>100</v>
      </c>
      <c r="D68" s="44" t="s">
        <v>102</v>
      </c>
      <c r="E68" s="42">
        <v>0</v>
      </c>
      <c r="F68" s="8"/>
      <c r="G68" s="11"/>
      <c r="H68" s="41"/>
    </row>
    <row r="69" spans="1:8" s="7" customFormat="1" ht="13.5" x14ac:dyDescent="0.2">
      <c r="A69" s="102" t="s">
        <v>105</v>
      </c>
      <c r="B69" s="103"/>
      <c r="C69" s="9" t="s">
        <v>143</v>
      </c>
      <c r="D69" s="44" t="s">
        <v>106</v>
      </c>
      <c r="E69" s="42">
        <v>108.858</v>
      </c>
      <c r="F69" s="8"/>
      <c r="G69" s="11"/>
      <c r="H69" s="41"/>
    </row>
    <row r="70" spans="1:8" s="7" customFormat="1" ht="13.5" x14ac:dyDescent="0.2">
      <c r="A70" s="102"/>
      <c r="B70" s="112"/>
      <c r="C70" s="11" t="s">
        <v>97</v>
      </c>
      <c r="D70" s="44" t="s">
        <v>106</v>
      </c>
      <c r="E70" s="42">
        <v>0</v>
      </c>
      <c r="F70" s="8"/>
      <c r="G70" s="11"/>
      <c r="H70" s="41"/>
    </row>
    <row r="71" spans="1:8" s="7" customFormat="1" ht="13.5" x14ac:dyDescent="0.2">
      <c r="A71" s="102"/>
      <c r="B71" s="112"/>
      <c r="C71" s="11" t="s">
        <v>98</v>
      </c>
      <c r="D71" s="44" t="s">
        <v>106</v>
      </c>
      <c r="E71" s="42">
        <v>0</v>
      </c>
      <c r="F71" s="8"/>
      <c r="G71" s="11"/>
      <c r="H71" s="41"/>
    </row>
    <row r="72" spans="1:8" s="7" customFormat="1" ht="13.5" x14ac:dyDescent="0.2">
      <c r="A72" s="102"/>
      <c r="B72" s="112"/>
      <c r="C72" s="11" t="s">
        <v>99</v>
      </c>
      <c r="D72" s="44" t="s">
        <v>106</v>
      </c>
      <c r="E72" s="42">
        <v>44.330000000000005</v>
      </c>
      <c r="F72" s="8"/>
      <c r="G72" s="11"/>
      <c r="H72" s="41"/>
    </row>
    <row r="73" spans="1:8" s="7" customFormat="1" ht="13.5" x14ac:dyDescent="0.2">
      <c r="A73" s="110"/>
      <c r="B73" s="111"/>
      <c r="C73" s="11" t="s">
        <v>100</v>
      </c>
      <c r="D73" s="44" t="s">
        <v>106</v>
      </c>
      <c r="E73" s="42">
        <v>64.527999999999992</v>
      </c>
      <c r="F73" s="8"/>
      <c r="G73" s="11"/>
      <c r="H73" s="41"/>
    </row>
    <row r="74" spans="1:8" s="7" customFormat="1" ht="13.5" x14ac:dyDescent="0.2">
      <c r="A74" s="102" t="s">
        <v>107</v>
      </c>
      <c r="B74" s="103"/>
      <c r="C74" s="9" t="s">
        <v>144</v>
      </c>
      <c r="D74" s="44" t="s">
        <v>108</v>
      </c>
      <c r="E74" s="81">
        <v>0.22900000000000001</v>
      </c>
      <c r="F74" s="8"/>
      <c r="G74" s="11"/>
      <c r="H74" s="41"/>
    </row>
    <row r="75" spans="1:8" s="7" customFormat="1" ht="27" x14ac:dyDescent="0.2">
      <c r="A75" s="102" t="s">
        <v>109</v>
      </c>
      <c r="B75" s="103"/>
      <c r="C75" s="9" t="s">
        <v>110</v>
      </c>
      <c r="D75" s="44" t="s">
        <v>22</v>
      </c>
      <c r="E75" s="79">
        <v>783</v>
      </c>
      <c r="F75" s="8"/>
      <c r="G75" s="11"/>
      <c r="H75" s="41"/>
    </row>
    <row r="76" spans="1:8" s="7" customFormat="1" ht="27" hidden="1" outlineLevel="1" x14ac:dyDescent="0.2">
      <c r="A76" s="102" t="s">
        <v>111</v>
      </c>
      <c r="B76" s="103"/>
      <c r="C76" s="9" t="s">
        <v>112</v>
      </c>
      <c r="D76" s="44" t="s">
        <v>22</v>
      </c>
      <c r="E76" s="46"/>
      <c r="F76" s="8"/>
      <c r="G76" s="11"/>
      <c r="H76" s="41"/>
    </row>
    <row r="77" spans="1:8" s="7" customFormat="1" ht="40.5" collapsed="1" x14ac:dyDescent="0.2">
      <c r="A77" s="102" t="s">
        <v>113</v>
      </c>
      <c r="B77" s="103"/>
      <c r="C77" s="9" t="s">
        <v>114</v>
      </c>
      <c r="D77" s="44" t="s">
        <v>108</v>
      </c>
      <c r="E77" s="43">
        <v>0.1608</v>
      </c>
      <c r="F77" s="8"/>
      <c r="G77" s="48"/>
      <c r="H77" s="41"/>
    </row>
    <row r="78" spans="1:8" ht="15" customHeight="1" x14ac:dyDescent="0.25"/>
    <row r="79" spans="1:8" s="1" customFormat="1" ht="12.75" x14ac:dyDescent="0.2">
      <c r="E79" s="12"/>
      <c r="H79" s="37"/>
    </row>
    <row r="80" spans="1:8" s="1" customFormat="1" ht="51" customHeight="1" x14ac:dyDescent="0.2">
      <c r="A80" s="113" t="s">
        <v>115</v>
      </c>
      <c r="B80" s="114"/>
      <c r="C80" s="114"/>
      <c r="D80" s="114"/>
      <c r="E80" s="114"/>
      <c r="F80" s="114"/>
      <c r="G80" s="114"/>
      <c r="H80" s="37"/>
    </row>
    <row r="81" spans="1:8" s="1" customFormat="1" ht="27" customHeight="1" x14ac:dyDescent="0.2">
      <c r="A81" s="113" t="s">
        <v>116</v>
      </c>
      <c r="B81" s="114"/>
      <c r="C81" s="114"/>
      <c r="D81" s="114"/>
      <c r="E81" s="114"/>
      <c r="F81" s="114"/>
      <c r="G81" s="114"/>
      <c r="H81" s="37"/>
    </row>
    <row r="82" spans="1:8" s="1" customFormat="1" ht="26.25" customHeight="1" x14ac:dyDescent="0.2">
      <c r="A82" s="113" t="s">
        <v>117</v>
      </c>
      <c r="B82" s="114"/>
      <c r="C82" s="114"/>
      <c r="D82" s="114"/>
      <c r="E82" s="114"/>
      <c r="F82" s="114"/>
      <c r="G82" s="114"/>
      <c r="H82" s="37"/>
    </row>
    <row r="83" spans="1:8" s="1" customFormat="1" ht="28.5" customHeight="1" x14ac:dyDescent="0.2">
      <c r="A83" s="113" t="s">
        <v>118</v>
      </c>
      <c r="B83" s="114"/>
      <c r="C83" s="114"/>
      <c r="D83" s="114"/>
      <c r="E83" s="114"/>
      <c r="F83" s="114"/>
      <c r="G83" s="114"/>
      <c r="H83" s="37"/>
    </row>
    <row r="84" spans="1:8" s="1" customFormat="1" ht="27.75" customHeight="1" x14ac:dyDescent="0.2">
      <c r="A84" s="113" t="s">
        <v>119</v>
      </c>
      <c r="B84" s="114"/>
      <c r="C84" s="114"/>
      <c r="D84" s="114"/>
      <c r="E84" s="114"/>
      <c r="F84" s="114"/>
      <c r="G84" s="114"/>
      <c r="H84" s="37"/>
    </row>
    <row r="85" spans="1:8" ht="51" customHeight="1" x14ac:dyDescent="0.25"/>
  </sheetData>
  <mergeCells count="78">
    <mergeCell ref="A84:G84"/>
    <mergeCell ref="A71:B71"/>
    <mergeCell ref="A72:B72"/>
    <mergeCell ref="A73:B73"/>
    <mergeCell ref="A74:B74"/>
    <mergeCell ref="A75:B75"/>
    <mergeCell ref="A76:B76"/>
    <mergeCell ref="A77:B77"/>
    <mergeCell ref="A80:G80"/>
    <mergeCell ref="A81:G81"/>
    <mergeCell ref="A82:G82"/>
    <mergeCell ref="A83:G83"/>
    <mergeCell ref="A70:B70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58:B58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46:B46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34:B34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22:B22"/>
    <mergeCell ref="C12:D12"/>
    <mergeCell ref="A15:B16"/>
    <mergeCell ref="C15:C16"/>
    <mergeCell ref="D15:D16"/>
    <mergeCell ref="A17:B17"/>
    <mergeCell ref="A18:B18"/>
    <mergeCell ref="A19:B19"/>
    <mergeCell ref="A20:B20"/>
    <mergeCell ref="A21:B21"/>
    <mergeCell ref="E15:F15"/>
    <mergeCell ref="G15:G16"/>
    <mergeCell ref="A5:G5"/>
    <mergeCell ref="A6:G6"/>
    <mergeCell ref="A7:G7"/>
    <mergeCell ref="A8:G8"/>
    <mergeCell ref="D10:F10"/>
    <mergeCell ref="C11:D11"/>
  </mergeCells>
  <pageMargins left="0.78740157480314965" right="0.31496062992125984" top="0.59055118110236227" bottom="0.39370078740157483" header="0.19685039370078741" footer="0.19685039370078741"/>
  <pageSetup paperSize="9" scale="87" fitToHeight="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Баланс элэнергии и мощности2018</vt:lpstr>
      <vt:lpstr>2018 (план)</vt:lpstr>
      <vt:lpstr>'2018 (план)'!Область_печати</vt:lpstr>
      <vt:lpstr>'Баланс элэнергии и мощности2018'!Область_печати</vt:lpstr>
    </vt:vector>
  </TitlesOfParts>
  <Company>Плановый отдел ГЭП ВОКЭ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Панько Дарья</dc:creator>
  <cp:lastModifiedBy>Левтякова Елена Андреевна</cp:lastModifiedBy>
  <dcterms:created xsi:type="dcterms:W3CDTF">2016-01-12T09:24:40Z</dcterms:created>
  <dcterms:modified xsi:type="dcterms:W3CDTF">2018-01-16T11:32:15Z</dcterms:modified>
</cp:coreProperties>
</file>