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3830" windowHeight="13035" activeTab="2"/>
  </bookViews>
  <sheets>
    <sheet name="Лист1" sheetId="3" r:id="rId1"/>
    <sheet name="Лист2" sheetId="2" r:id="rId2"/>
    <sheet name="стр.1_5" sheetId="1" r:id="rId3"/>
  </sheets>
  <definedNames>
    <definedName name="TABLE" localSheetId="2">стр.1_5!$A$6:$F$42</definedName>
    <definedName name="_xlnm.Print_Titles" localSheetId="2">стр.1_5!$6:$6</definedName>
    <definedName name="_xlnm.Print_Area" localSheetId="0">Лист1!$A$1:$DS$29</definedName>
    <definedName name="_xlnm.Print_Area" localSheetId="2">стр.1_5!$A$1:$F$46</definedName>
  </definedNames>
  <calcPr calcId="145621"/>
</workbook>
</file>

<file path=xl/calcChain.xml><?xml version="1.0" encoding="utf-8"?>
<calcChain xmlns="http://schemas.openxmlformats.org/spreadsheetml/2006/main">
  <c r="E19" i="1" l="1"/>
  <c r="E10" i="1" l="1"/>
  <c r="F10" i="1"/>
  <c r="D10" i="1"/>
  <c r="F29" i="1"/>
  <c r="E29" i="1"/>
  <c r="D29" i="1"/>
  <c r="E13" i="1"/>
  <c r="E28" i="1"/>
  <c r="F28" i="1"/>
  <c r="D28" i="1"/>
  <c r="D13" i="1"/>
  <c r="E23" i="1" l="1"/>
  <c r="E35" i="1" s="1"/>
  <c r="F23" i="1"/>
  <c r="R16" i="2"/>
  <c r="Z12" i="2"/>
  <c r="U10" i="2"/>
  <c r="E38" i="1"/>
  <c r="D38" i="1"/>
  <c r="D23" i="1"/>
  <c r="D35" i="1" s="1"/>
  <c r="F38" i="1"/>
  <c r="F35" i="1" l="1"/>
  <c r="F8" i="1"/>
  <c r="F13" i="1" s="1"/>
</calcChain>
</file>

<file path=xl/sharedStrings.xml><?xml version="1.0" encoding="utf-8"?>
<sst xmlns="http://schemas.openxmlformats.org/spreadsheetml/2006/main" count="151" uniqueCount="130">
  <si>
    <t>Наименование показателей</t>
  </si>
  <si>
    <t>Единица измерения</t>
  </si>
  <si>
    <t>1.</t>
  </si>
  <si>
    <t>Показатели эффективности деятельности организации</t>
  </si>
  <si>
    <t>1.1.</t>
  </si>
  <si>
    <t>Выручка</t>
  </si>
  <si>
    <t>тыс. рублей</t>
  </si>
  <si>
    <t>1.2.</t>
  </si>
  <si>
    <t>Прибыль (убыток) от продаж</t>
  </si>
  <si>
    <t>1.3.</t>
  </si>
  <si>
    <t>EBITDA (прибыль до процентов, налогов и амортизации)</t>
  </si>
  <si>
    <t>1.4.</t>
  </si>
  <si>
    <t>Чистая прибыль (убыток)</t>
  </si>
  <si>
    <t>2.</t>
  </si>
  <si>
    <t>Показатели рентабельности организации</t>
  </si>
  <si>
    <t>2.1.</t>
  </si>
  <si>
    <t>процент</t>
  </si>
  <si>
    <t>3.</t>
  </si>
  <si>
    <t>3.1.</t>
  </si>
  <si>
    <t>МВт</t>
  </si>
  <si>
    <t>3.2.</t>
  </si>
  <si>
    <t>МВт·ч</t>
  </si>
  <si>
    <t>3.3.</t>
  </si>
  <si>
    <t>тыс. кВт·ч</t>
  </si>
  <si>
    <t>3.5.</t>
  </si>
  <si>
    <t>3.6.</t>
  </si>
  <si>
    <t>3.7.</t>
  </si>
  <si>
    <t>3.8.</t>
  </si>
  <si>
    <t>4.</t>
  </si>
  <si>
    <t>Необходимая валовая выручка по регулируемым видам деятельности организации - всего</t>
  </si>
  <si>
    <t>4.1.</t>
  </si>
  <si>
    <t>оплата труда</t>
  </si>
  <si>
    <t>ремонт основных фондов</t>
  </si>
  <si>
    <t>материальные затраты</t>
  </si>
  <si>
    <t>4.2.</t>
  </si>
  <si>
    <t>4.3.</t>
  </si>
  <si>
    <t>4.4.</t>
  </si>
  <si>
    <t>4.4.1.</t>
  </si>
  <si>
    <t>Реквизиты инвестиционной программы (кем утверждена, дата утверждения, номер приказа)</t>
  </si>
  <si>
    <t>Справочно:</t>
  </si>
  <si>
    <t>у.е.</t>
  </si>
  <si>
    <t>тыс. рублей (у.е.)</t>
  </si>
  <si>
    <t>5.</t>
  </si>
  <si>
    <t>Показатели численности персонала и фонда оплаты труда по регулируемым видам деятельности</t>
  </si>
  <si>
    <t>5.1.</t>
  </si>
  <si>
    <t>Среднесписочная численность персонала</t>
  </si>
  <si>
    <t>человек</t>
  </si>
  <si>
    <t>5.2.</t>
  </si>
  <si>
    <t>Среднемесячная заработная плата на одного работника</t>
  </si>
  <si>
    <t>5.3.</t>
  </si>
  <si>
    <t>Реквизиты отраслевого тарифного соглашения (дата утверждения, срок действия)</t>
  </si>
  <si>
    <t>Уставный капитал (складочный капитал, уставный фонд, вклады товарищей)</t>
  </si>
  <si>
    <t>Анализ финансовой устойчивости по величине излишка (недостатка) собственных оборотных средств</t>
  </si>
  <si>
    <t>№ 
п/п</t>
  </si>
  <si>
    <t>Предложения 
на расчетный период регулирования</t>
  </si>
  <si>
    <r>
      <t xml:space="preserve">Показатели, утвержденные 
на базовый период </t>
    </r>
    <r>
      <rPr>
        <vertAlign val="superscript"/>
        <sz val="12"/>
        <rFont val="Times New Roman"/>
        <family val="1"/>
        <charset val="204"/>
      </rPr>
      <t>1</t>
    </r>
  </si>
  <si>
    <t>Фактические показатели 
за год, предшествующий базовому периоду</t>
  </si>
  <si>
    <t>Приложение № 2
к предложению о размере цен (тарифов), долгосрочных параметров регулирования</t>
  </si>
  <si>
    <r>
      <t xml:space="preserve">Расчетный объем услуг в части управления технологическими режимами 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</si>
  <si>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Расчетный объем услуг в части обеспечения надежности 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</si>
  <si>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Заявленная мощность </t>
    </r>
    <r>
      <rPr>
        <vertAlign val="superscript"/>
        <sz val="12"/>
        <rFont val="Times New Roman"/>
        <family val="1"/>
        <charset val="204"/>
      </rPr>
      <t>3</t>
    </r>
  </si>
  <si>
    <t xml:space="preserve">
3.4.</t>
  </si>
  <si>
    <t xml:space="preserve">
тыс. кВт·ч</t>
  </si>
  <si>
    <r>
      <t xml:space="preserve">Объем полезного отпуска электроэнергии населению и приравненным к нему категориям потребителей </t>
    </r>
    <r>
      <rPr>
        <vertAlign val="superscript"/>
        <sz val="12"/>
        <rFont val="Times New Roman"/>
        <family val="1"/>
        <charset val="204"/>
      </rPr>
      <t>3</t>
    </r>
  </si>
  <si>
    <r>
      <t>Норматив потерь электрической энергии (с указанием реквизитов приказа Минэнерго России, которым утверждены нормативы)</t>
    </r>
    <r>
      <rPr>
        <vertAlign val="superscript"/>
        <sz val="12"/>
        <rFont val="Times New Roman"/>
        <family val="1"/>
        <charset val="204"/>
      </rPr>
      <t>3</t>
    </r>
  </si>
  <si>
    <t>Показатели регулируемых 
видов деятельности организации</t>
  </si>
  <si>
    <t>Рентабельность продаж (величина прибыли от продаж 
в каждом рубле выручки). 
Нормальное значение для данной отрасли от 9 процентов и более</t>
  </si>
  <si>
    <r>
      <t>Реквизиты программы энергоэффективности (кем утверждена, дата утверждения, номер приказа)</t>
    </r>
    <r>
      <rPr>
        <vertAlign val="superscript"/>
        <sz val="12"/>
        <rFont val="Times New Roman"/>
        <family val="1"/>
        <charset val="204"/>
      </rPr>
      <t>3</t>
    </r>
  </si>
  <si>
    <r>
      <t xml:space="preserve">Суммарный объем производства и потребления электрической энергии участниками оптового рынка электрической энергии </t>
    </r>
    <r>
      <rPr>
        <vertAlign val="superscript"/>
        <sz val="12"/>
        <rFont val="Times New Roman"/>
        <family val="1"/>
        <charset val="204"/>
      </rPr>
      <t>4</t>
    </r>
  </si>
  <si>
    <t>в том числе:</t>
  </si>
  <si>
    <r>
      <t xml:space="preserve">Расходы, связанные
с производством
и реализацией </t>
    </r>
    <r>
      <rPr>
        <vertAlign val="superscript"/>
        <sz val="12"/>
        <rFont val="Times New Roman"/>
        <family val="1"/>
        <charset val="204"/>
      </rPr>
      <t>2, 4</t>
    </r>
    <r>
      <rPr>
        <sz val="12"/>
        <rFont val="Times New Roman"/>
        <family val="1"/>
        <charset val="204"/>
      </rPr>
      <t xml:space="preserve">; подконтрольные расходы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 xml:space="preserve"> - всего</t>
    </r>
  </si>
  <si>
    <r>
      <t xml:space="preserve">Расходы, за исключением указанных в подпункте 4.1 </t>
    </r>
    <r>
      <rPr>
        <vertAlign val="superscript"/>
        <sz val="12"/>
        <rFont val="Times New Roman"/>
        <family val="1"/>
        <charset val="204"/>
      </rPr>
      <t>2, 4</t>
    </r>
    <r>
      <rPr>
        <sz val="12"/>
        <rFont val="Times New Roman"/>
        <family val="1"/>
        <charset val="204"/>
      </rPr>
      <t xml:space="preserve">; неподконтрольные расходы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 xml:space="preserve"> - всего </t>
    </r>
    <r>
      <rPr>
        <vertAlign val="superscript"/>
        <sz val="12"/>
        <rFont val="Times New Roman"/>
        <family val="1"/>
        <charset val="204"/>
      </rPr>
      <t>3</t>
    </r>
  </si>
  <si>
    <t>Выпадающие, 
излишние доходы (расходы) прошлых лет</t>
  </si>
  <si>
    <r>
      <t xml:space="preserve">Объем условных единиц </t>
    </r>
    <r>
      <rPr>
        <vertAlign val="superscript"/>
        <sz val="12"/>
        <rFont val="Times New Roman"/>
        <family val="1"/>
        <charset val="204"/>
      </rPr>
      <t>3</t>
    </r>
  </si>
  <si>
    <r>
      <t xml:space="preserve">Операционные расходы на условную единицу </t>
    </r>
    <r>
      <rPr>
        <vertAlign val="superscript"/>
        <sz val="12"/>
        <rFont val="Times New Roman"/>
        <family val="1"/>
        <charset val="204"/>
      </rPr>
      <t>3</t>
    </r>
  </si>
  <si>
    <t>тыс. рублей на 
человека</t>
  </si>
  <si>
    <r>
      <t>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</si>
  <si>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r>
      <t>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Заполняются организацией, осуществляющей оперативно-диспетчерское управление в электроэнергетике.</t>
    </r>
  </si>
  <si>
    <r>
      <t>_____</t>
    </r>
    <r>
      <rPr>
        <vertAlign val="superscript"/>
        <sz val="10"/>
        <rFont val="Times New Roman"/>
        <family val="1"/>
        <charset val="204"/>
      </rPr>
      <t>3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Заполняются сетевыми организациями, осуществляющими передачу электрической энергии (мощности) по электрическим сетям.</t>
    </r>
  </si>
  <si>
    <r>
      <t>_____</t>
    </r>
    <r>
      <rPr>
        <vertAlign val="superscript"/>
        <sz val="10"/>
        <rFont val="Times New Roman"/>
        <family val="1"/>
        <charset val="204"/>
      </rPr>
      <t>4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Заполняются коммерческим оператором оптового рынка электрической энергии (мощности).</t>
    </r>
  </si>
  <si>
    <t>Раздел 2. Основные показатели деятельности организаций, относящихся к субъектам естественных монополий,
а также коммерческого оператора оптового рынка электрической энергии (мощности)</t>
  </si>
  <si>
    <r>
      <t xml:space="preserve">Объем полезного отпуска электроэнергии - всего </t>
    </r>
    <r>
      <rPr>
        <vertAlign val="superscript"/>
        <sz val="12"/>
        <rFont val="Times New Roman"/>
        <family val="1"/>
        <charset val="204"/>
      </rPr>
      <t>3</t>
    </r>
  </si>
  <si>
    <t>не утверждается</t>
  </si>
  <si>
    <t>Приложение № 1</t>
  </si>
  <si>
    <t>к предложению о размере цен (тарифов),</t>
  </si>
  <si>
    <t>долгосрочных параметров регулирования</t>
  </si>
  <si>
    <t>Раздел 1. 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</si>
  <si>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</si>
  <si>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</si>
  <si>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</si>
  <si>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</si>
  <si>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ИНН</t>
  </si>
  <si>
    <t>КПП</t>
  </si>
  <si>
    <t>Ф.И.О. руководителя</t>
  </si>
  <si>
    <t>Адрес электронной почты</t>
  </si>
  <si>
    <t>Контактный телефон</t>
  </si>
  <si>
    <t>Факс</t>
  </si>
  <si>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от 21.01.2004 №24</t>
  </si>
  <si>
    <t>Форма 3</t>
  </si>
  <si>
    <t>(утвержденная Постановлением Правительства РФ от 21.01.2004 № 24)</t>
  </si>
  <si>
    <t>Сроки опубликования: ежегодно, до 21 апреля</t>
  </si>
  <si>
    <t>Предложение о размере цен (тарифов), долгосрочных параметров регулирования (при применении метода доходности инвестированного капитала или метода долгосрочной индексации необходимой валовой выручки), подлежащих регулированию в соответствии с Основами ценообразования в области регулируемых цен (тарифов) в электроэнергетике, утвержденными постановлением Правительства РФ от 29.12.2011 № 1178</t>
  </si>
  <si>
    <t xml:space="preserve">Место </t>
  </si>
  <si>
    <t>Печатное издание (наименование, №, дата)</t>
  </si>
  <si>
    <t>опубликования</t>
  </si>
  <si>
    <t>Наименование сайта/URL</t>
  </si>
  <si>
    <t>Дата опубликования</t>
  </si>
  <si>
    <t>Отчётный период</t>
  </si>
  <si>
    <t>Приложение</t>
  </si>
  <si>
    <t>к стандартам раскрытия информации субъектами оптового</t>
  </si>
  <si>
    <t>и розничных рынков электрической энергии,</t>
  </si>
  <si>
    <t>ПРЕДЛОЖЕНИЕ</t>
  </si>
  <si>
    <t>о размере цен (тарифов), долгосрочных параметров регулирования</t>
  </si>
  <si>
    <t>(вид цены (тарифа) на</t>
  </si>
  <si>
    <t>год</t>
  </si>
  <si>
    <t>(расчетный период регулирования)</t>
  </si>
  <si>
    <t>(полное и сокращенное наименование юридического лица)</t>
  </si>
  <si>
    <t>Муниципальное унитарное предприятие  "Грязовецкие Электросети"</t>
  </si>
  <si>
    <t>МУП  "Грязовецкие Электросети"</t>
  </si>
  <si>
    <t>162000, Вологодская область, г. Грязовец, ул. Победы, 50</t>
  </si>
  <si>
    <t>3509011794</t>
  </si>
  <si>
    <t>350901001</t>
  </si>
  <si>
    <t>Перунов Вячеслав Владимирович</t>
  </si>
  <si>
    <t>8 (8-1755) 2-25-52</t>
  </si>
  <si>
    <t>8175522552@mail.ru</t>
  </si>
  <si>
    <t>утв. РЭК Вологодской области 18.11.2014г. (приказ Департеменат ТЭК №76-р от 23.06.2016г.)</t>
  </si>
  <si>
    <t xml:space="preserve">(в ред. Постановления Правительства РФ от 09.08.2014 № 787)
</t>
  </si>
  <si>
    <t>http://vologda.energy/</t>
  </si>
  <si>
    <t>2017</t>
  </si>
  <si>
    <t>Инвестиции, осуществляемые 
за счет тарифных источников (амортизация)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</si>
</sst>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0.0"/>
    <numFmt numFmtId="165" formatCode="#,##0.0"/>
    <numFmt numFmtId="166" formatCode="#,##0.000"/>
    <numFmt numFmtId="167" formatCode="_-* #,##0.0\ _₽_-;\-* #,##0.0\ _₽_-;_-* &quot;-&quot;??\ _₽_-;_-@_-"/>
  </numFmts>
  <fonts count="16" x14ac:knownFonts="1"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color indexed="9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Times New Roman"/>
      <family val="1"/>
      <charset val="204"/>
    </font>
    <font>
      <u/>
      <sz val="10"/>
      <color indexed="12"/>
      <name val="Arial Cyr"/>
      <charset val="204"/>
    </font>
    <font>
      <b/>
      <sz val="8"/>
      <name val="Arial Cyr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6" fillId="0" borderId="0" xfId="0" applyFont="1"/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horizontal="left" wrapText="1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top" wrapText="1"/>
    </xf>
    <xf numFmtId="4" fontId="2" fillId="0" borderId="4" xfId="0" applyNumberFormat="1" applyFont="1" applyBorder="1" applyAlignment="1">
      <alignment horizontal="center" vertical="top"/>
    </xf>
    <xf numFmtId="165" fontId="2" fillId="0" borderId="4" xfId="0" applyNumberFormat="1" applyFont="1" applyBorder="1" applyAlignment="1">
      <alignment horizontal="center" vertical="top"/>
    </xf>
    <xf numFmtId="4" fontId="2" fillId="0" borderId="4" xfId="0" applyNumberFormat="1" applyFont="1" applyBorder="1" applyAlignment="1">
      <alignment horizontal="center" vertical="center"/>
    </xf>
    <xf numFmtId="43" fontId="2" fillId="0" borderId="4" xfId="0" applyNumberFormat="1" applyFont="1" applyBorder="1" applyAlignment="1">
      <alignment horizontal="center" vertical="top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/>
    </xf>
    <xf numFmtId="0" fontId="1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right"/>
    </xf>
    <xf numFmtId="0" fontId="15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166" fontId="2" fillId="0" borderId="4" xfId="0" applyNumberFormat="1" applyFont="1" applyBorder="1" applyAlignment="1">
      <alignment horizontal="center"/>
    </xf>
    <xf numFmtId="167" fontId="2" fillId="0" borderId="4" xfId="0" applyNumberFormat="1" applyFont="1" applyBorder="1" applyAlignment="1">
      <alignment horizontal="center" vertical="top"/>
    </xf>
    <xf numFmtId="164" fontId="2" fillId="0" borderId="4" xfId="0" applyNumberFormat="1" applyFont="1" applyBorder="1" applyAlignment="1">
      <alignment horizontal="center" vertical="top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top"/>
    </xf>
    <xf numFmtId="2" fontId="2" fillId="0" borderId="4" xfId="0" applyNumberFormat="1" applyFont="1" applyFill="1" applyBorder="1" applyAlignment="1">
      <alignment horizontal="center" vertical="center" wrapText="1"/>
    </xf>
    <xf numFmtId="167" fontId="2" fillId="0" borderId="4" xfId="0" applyNumberFormat="1" applyFont="1" applyFill="1" applyBorder="1" applyAlignment="1">
      <alignment horizontal="center" vertical="top"/>
    </xf>
    <xf numFmtId="0" fontId="9" fillId="0" borderId="0" xfId="0" applyFont="1" applyFill="1" applyAlignment="1">
      <alignment horizontal="center"/>
    </xf>
    <xf numFmtId="9" fontId="2" fillId="0" borderId="4" xfId="2" applyFont="1" applyBorder="1" applyAlignment="1">
      <alignment horizontal="center" vertical="top"/>
    </xf>
    <xf numFmtId="0" fontId="4" fillId="0" borderId="0" xfId="0" applyNumberFormat="1" applyFont="1" applyAlignment="1">
      <alignment horizontal="center" wrapText="1"/>
    </xf>
    <xf numFmtId="0" fontId="14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9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/>
    </xf>
    <xf numFmtId="0" fontId="15" fillId="0" borderId="0" xfId="0" applyFont="1" applyAlignment="1">
      <alignment horizontal="center"/>
    </xf>
    <xf numFmtId="49" fontId="15" fillId="0" borderId="9" xfId="0" applyNumberFormat="1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right" vertical="top" wrapText="1"/>
    </xf>
    <xf numFmtId="0" fontId="2" fillId="0" borderId="5" xfId="0" applyFont="1" applyBorder="1" applyAlignment="1">
      <alignment horizontal="left"/>
    </xf>
    <xf numFmtId="0" fontId="13" fillId="0" borderId="4" xfId="1" applyBorder="1" applyAlignment="1" applyProtection="1">
      <alignment horizontal="left"/>
    </xf>
    <xf numFmtId="0" fontId="2" fillId="0" borderId="1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4" fontId="2" fillId="0" borderId="4" xfId="0" applyNumberFormat="1" applyFont="1" applyBorder="1" applyAlignment="1">
      <alignment horizontal="center"/>
    </xf>
    <xf numFmtId="0" fontId="2" fillId="0" borderId="11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13" fillId="0" borderId="0" xfId="1" applyAlignment="1" applyProtection="1">
      <alignment horizontal="center"/>
    </xf>
    <xf numFmtId="0" fontId="12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right" wrapText="1"/>
    </xf>
  </cellXfs>
  <cellStyles count="3">
    <cellStyle name="Гиперссылка" xfId="1" builtinId="8"/>
    <cellStyle name="Обычный" xfId="0" builtinId="0"/>
    <cellStyle name="Процентный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8175522552@mail.ru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DS29"/>
  <sheetViews>
    <sheetView zoomScaleNormal="100" workbookViewId="0">
      <selection activeCell="BK24" sqref="BK24:CB24"/>
    </sheetView>
  </sheetViews>
  <sheetFormatPr defaultColWidth="1.140625" defaultRowHeight="15.75" x14ac:dyDescent="0.25"/>
  <cols>
    <col min="1" max="16384" width="1.140625" style="4"/>
  </cols>
  <sheetData>
    <row r="1" spans="1:123" customFormat="1" ht="37.5" customHeight="1" x14ac:dyDescent="0.2">
      <c r="A1" s="43" t="s">
        <v>97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L1" s="43"/>
      <c r="CM1" s="43"/>
      <c r="CN1" s="43"/>
      <c r="CO1" s="43"/>
      <c r="CP1" s="43"/>
      <c r="CQ1" s="43"/>
      <c r="CR1" s="43"/>
      <c r="CS1" s="43"/>
      <c r="CT1" s="43"/>
      <c r="CU1" s="43"/>
      <c r="CV1" s="43"/>
      <c r="CW1" s="43"/>
      <c r="CX1" s="43"/>
      <c r="CY1" s="43"/>
      <c r="CZ1" s="43"/>
      <c r="DA1" s="43"/>
      <c r="DB1" s="43"/>
      <c r="DC1" s="43"/>
      <c r="DD1" s="43"/>
      <c r="DE1" s="43"/>
      <c r="DF1" s="43"/>
      <c r="DG1" s="43"/>
      <c r="DH1" s="43"/>
      <c r="DI1" s="43"/>
      <c r="DJ1" s="43"/>
      <c r="DK1" s="43"/>
      <c r="DL1" s="43"/>
      <c r="DM1" s="43"/>
      <c r="DN1" s="43"/>
      <c r="DO1" s="43"/>
      <c r="DP1" s="43"/>
      <c r="DQ1" s="43"/>
      <c r="DR1" s="43"/>
      <c r="DS1" s="43"/>
    </row>
    <row r="3" spans="1:123" x14ac:dyDescent="0.25"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44" t="s">
        <v>98</v>
      </c>
      <c r="BZ3" s="44"/>
      <c r="CA3" s="44"/>
      <c r="CB3" s="44"/>
      <c r="CC3" s="44"/>
      <c r="CD3" s="44"/>
      <c r="CE3" s="44"/>
      <c r="CF3" s="44"/>
      <c r="CG3" s="44"/>
      <c r="CH3" s="44"/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</row>
    <row r="4" spans="1:123" x14ac:dyDescent="0.25">
      <c r="BK4" s="45" t="s">
        <v>99</v>
      </c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</row>
    <row r="5" spans="1:123" ht="12" customHeight="1" x14ac:dyDescent="0.25">
      <c r="CB5" s="45" t="s">
        <v>100</v>
      </c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45"/>
      <c r="DH5" s="45"/>
      <c r="DI5" s="45"/>
      <c r="DJ5" s="45"/>
      <c r="DK5" s="45"/>
      <c r="DL5" s="45"/>
      <c r="DM5" s="45"/>
      <c r="DN5" s="45"/>
      <c r="DO5" s="45"/>
      <c r="DP5" s="45"/>
      <c r="DQ5" s="45"/>
      <c r="DR5" s="45"/>
      <c r="DS5" s="45"/>
    </row>
    <row r="6" spans="1:123" ht="15.75" customHeight="1" x14ac:dyDescent="0.25"/>
    <row r="7" spans="1:123" ht="63.75" customHeight="1" x14ac:dyDescent="0.25">
      <c r="I7" s="46" t="s">
        <v>101</v>
      </c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  <c r="BF7" s="46"/>
      <c r="BG7" s="46"/>
      <c r="BH7" s="46"/>
      <c r="BI7" s="46"/>
      <c r="BJ7" s="46"/>
      <c r="BK7" s="46"/>
      <c r="BL7" s="46"/>
      <c r="BM7" s="46"/>
      <c r="BN7" s="46"/>
      <c r="BO7" s="46"/>
      <c r="BP7" s="46"/>
      <c r="BQ7" s="46"/>
      <c r="BR7" s="46"/>
      <c r="BS7" s="46"/>
      <c r="BT7" s="46"/>
      <c r="BU7" s="46"/>
      <c r="BV7" s="46"/>
      <c r="BW7" s="46"/>
      <c r="BX7" s="46"/>
      <c r="BY7" s="46"/>
      <c r="BZ7" s="46"/>
      <c r="CA7" s="46"/>
      <c r="CB7" s="46"/>
      <c r="CC7" s="46"/>
      <c r="CD7" s="46"/>
      <c r="CE7" s="46"/>
      <c r="CF7" s="46"/>
      <c r="CG7" s="46"/>
      <c r="CH7" s="46"/>
      <c r="CI7" s="46"/>
      <c r="CJ7" s="46"/>
      <c r="CK7" s="46"/>
      <c r="CL7" s="46"/>
      <c r="CM7" s="46"/>
      <c r="CN7" s="46"/>
      <c r="CO7" s="46"/>
      <c r="CP7" s="46"/>
      <c r="CQ7" s="46"/>
      <c r="CR7" s="46"/>
      <c r="CS7" s="46"/>
      <c r="CT7" s="46"/>
      <c r="CU7" s="46"/>
      <c r="CV7" s="46"/>
      <c r="CW7" s="46"/>
      <c r="CX7" s="46"/>
      <c r="CY7" s="46"/>
      <c r="CZ7" s="46"/>
      <c r="DA7" s="46"/>
      <c r="DB7" s="46"/>
    </row>
    <row r="8" spans="1:123" ht="15.75" customHeight="1" x14ac:dyDescent="0.25"/>
    <row r="9" spans="1:123" x14ac:dyDescent="0.25"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47" t="s">
        <v>102</v>
      </c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9"/>
      <c r="AV9" s="28" t="s">
        <v>103</v>
      </c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50"/>
      <c r="CI9" s="50"/>
      <c r="CJ9" s="50"/>
      <c r="CK9" s="50"/>
      <c r="CL9" s="50"/>
      <c r="CM9" s="50"/>
      <c r="CN9" s="50"/>
      <c r="CO9" s="50"/>
      <c r="CP9" s="50"/>
      <c r="CQ9" s="50"/>
      <c r="CR9" s="50"/>
      <c r="CS9" s="50"/>
      <c r="CT9" s="50"/>
      <c r="CU9" s="50"/>
      <c r="CV9" s="50"/>
      <c r="CW9" s="50"/>
      <c r="CX9" s="50"/>
      <c r="CY9" s="50"/>
      <c r="CZ9" s="50"/>
      <c r="DA9" s="50"/>
      <c r="DB9" s="50"/>
      <c r="DC9" s="50"/>
      <c r="DD9" s="50"/>
      <c r="DE9" s="50"/>
      <c r="DF9" s="50"/>
      <c r="DG9" s="50"/>
      <c r="DH9" s="50"/>
      <c r="DI9" s="50"/>
      <c r="DJ9" s="50"/>
      <c r="DK9" s="50"/>
      <c r="DL9" s="50"/>
      <c r="DM9" s="50"/>
      <c r="DN9" s="50"/>
      <c r="DO9" s="50"/>
      <c r="DP9" s="50"/>
    </row>
    <row r="10" spans="1:123" ht="15.75" customHeight="1" x14ac:dyDescent="0.25"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62" t="s">
        <v>104</v>
      </c>
      <c r="AI10" s="63"/>
      <c r="AJ10" s="63"/>
      <c r="AK10" s="63"/>
      <c r="AL10" s="63"/>
      <c r="AM10" s="63"/>
      <c r="AN10" s="63"/>
      <c r="AO10" s="63"/>
      <c r="AP10" s="63"/>
      <c r="AQ10" s="63"/>
      <c r="AR10" s="63"/>
      <c r="AS10" s="63"/>
      <c r="AT10" s="63"/>
      <c r="AU10" s="64"/>
      <c r="AV10" s="57" t="s">
        <v>105</v>
      </c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0"/>
      <c r="BL10" s="50"/>
      <c r="BM10" s="50"/>
      <c r="BN10" s="50"/>
      <c r="BO10" s="50"/>
      <c r="BP10" s="50"/>
      <c r="BQ10" s="50"/>
      <c r="BR10" s="50"/>
      <c r="BS10" s="50"/>
      <c r="BT10" s="50"/>
      <c r="BU10" s="50"/>
      <c r="BV10" s="50"/>
      <c r="BW10" s="50"/>
      <c r="BX10" s="50"/>
      <c r="BY10" s="50"/>
      <c r="BZ10" s="50"/>
      <c r="CA10" s="50"/>
      <c r="CB10" s="50"/>
      <c r="CC10" s="50"/>
      <c r="CD10" s="50"/>
      <c r="CE10" s="50"/>
      <c r="CF10" s="50"/>
      <c r="CG10" s="50"/>
      <c r="CH10" s="58" t="s">
        <v>127</v>
      </c>
      <c r="CI10" s="50"/>
      <c r="CJ10" s="50"/>
      <c r="CK10" s="50"/>
      <c r="CL10" s="50"/>
      <c r="CM10" s="50"/>
      <c r="CN10" s="50"/>
      <c r="CO10" s="50"/>
      <c r="CP10" s="50"/>
      <c r="CQ10" s="50"/>
      <c r="CR10" s="50"/>
      <c r="CS10" s="50"/>
      <c r="CT10" s="50"/>
      <c r="CU10" s="50"/>
      <c r="CV10" s="50"/>
      <c r="CW10" s="50"/>
      <c r="CX10" s="50"/>
      <c r="CY10" s="50"/>
      <c r="CZ10" s="50"/>
      <c r="DA10" s="50"/>
      <c r="DB10" s="50"/>
      <c r="DC10" s="50"/>
      <c r="DD10" s="50"/>
      <c r="DE10" s="50"/>
      <c r="DF10" s="50"/>
      <c r="DG10" s="50"/>
      <c r="DH10" s="50"/>
      <c r="DI10" s="50"/>
      <c r="DJ10" s="50"/>
      <c r="DK10" s="50"/>
      <c r="DL10" s="50"/>
      <c r="DM10" s="50"/>
      <c r="DN10" s="50"/>
      <c r="DO10" s="50"/>
      <c r="DP10" s="50"/>
    </row>
    <row r="11" spans="1:123" x14ac:dyDescent="0.25"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59" t="s">
        <v>106</v>
      </c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60"/>
      <c r="AW11" s="60"/>
      <c r="AX11" s="60"/>
      <c r="AY11" s="60"/>
      <c r="AZ11" s="60"/>
      <c r="BA11" s="60"/>
      <c r="BB11" s="60"/>
      <c r="BC11" s="60"/>
      <c r="BD11" s="60"/>
      <c r="BE11" s="60"/>
      <c r="BF11" s="60"/>
      <c r="BG11" s="60"/>
      <c r="BH11" s="60"/>
      <c r="BI11" s="60"/>
      <c r="BJ11" s="60"/>
      <c r="BK11" s="60"/>
      <c r="BL11" s="60"/>
      <c r="BM11" s="60"/>
      <c r="BN11" s="60"/>
      <c r="BO11" s="60"/>
      <c r="BP11" s="60"/>
      <c r="BQ11" s="60"/>
      <c r="BR11" s="60"/>
      <c r="BS11" s="60"/>
      <c r="BT11" s="60"/>
      <c r="BU11" s="60"/>
      <c r="BV11" s="60"/>
      <c r="BW11" s="60"/>
      <c r="BX11" s="60"/>
      <c r="BY11" s="60"/>
      <c r="BZ11" s="60"/>
      <c r="CA11" s="60"/>
      <c r="CB11" s="60"/>
      <c r="CC11" s="60"/>
      <c r="CD11" s="60"/>
      <c r="CE11" s="60"/>
      <c r="CF11" s="60"/>
      <c r="CG11" s="60"/>
      <c r="CH11" s="61">
        <v>42480</v>
      </c>
      <c r="CI11" s="60"/>
      <c r="CJ11" s="60"/>
      <c r="CK11" s="60"/>
      <c r="CL11" s="60"/>
      <c r="CM11" s="60"/>
      <c r="CN11" s="60"/>
      <c r="CO11" s="60"/>
      <c r="CP11" s="60"/>
      <c r="CQ11" s="60"/>
      <c r="CR11" s="60"/>
      <c r="CS11" s="60"/>
      <c r="CT11" s="60"/>
      <c r="CU11" s="60"/>
      <c r="CV11" s="60"/>
      <c r="CW11" s="60"/>
      <c r="CX11" s="60"/>
      <c r="CY11" s="60"/>
      <c r="CZ11" s="60"/>
      <c r="DA11" s="60"/>
      <c r="DB11" s="60"/>
      <c r="DC11" s="60"/>
      <c r="DD11" s="60"/>
      <c r="DE11" s="60"/>
      <c r="DF11" s="60"/>
      <c r="DG11" s="60"/>
      <c r="DH11" s="60"/>
      <c r="DI11" s="60"/>
      <c r="DJ11" s="60"/>
      <c r="DK11" s="60"/>
      <c r="DL11" s="60"/>
      <c r="DM11" s="60"/>
      <c r="DN11" s="60"/>
      <c r="DO11" s="60"/>
      <c r="DP11" s="60"/>
    </row>
    <row r="12" spans="1:123" x14ac:dyDescent="0.25"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60" t="s">
        <v>107</v>
      </c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0"/>
      <c r="AT12" s="60"/>
      <c r="AU12" s="60"/>
      <c r="AV12" s="60"/>
      <c r="AW12" s="60"/>
      <c r="AX12" s="60"/>
      <c r="AY12" s="60"/>
      <c r="AZ12" s="60"/>
      <c r="BA12" s="60"/>
      <c r="BB12" s="60"/>
      <c r="BC12" s="60"/>
      <c r="BD12" s="60"/>
      <c r="BE12" s="60"/>
      <c r="BF12" s="60"/>
      <c r="BG12" s="60"/>
      <c r="BH12" s="60"/>
      <c r="BI12" s="60"/>
      <c r="BJ12" s="60"/>
      <c r="BK12" s="60"/>
      <c r="BL12" s="60"/>
      <c r="BM12" s="60"/>
      <c r="BN12" s="60"/>
      <c r="BO12" s="60"/>
      <c r="BP12" s="60"/>
      <c r="BQ12" s="60"/>
      <c r="BR12" s="60"/>
      <c r="BS12" s="60"/>
      <c r="BT12" s="60"/>
      <c r="BU12" s="60"/>
      <c r="BV12" s="60"/>
      <c r="BW12" s="60"/>
      <c r="BX12" s="60"/>
      <c r="BY12" s="60"/>
      <c r="BZ12" s="60"/>
      <c r="CA12" s="60"/>
      <c r="CB12" s="60"/>
      <c r="CC12" s="60"/>
      <c r="CD12" s="60"/>
      <c r="CE12" s="60"/>
      <c r="CF12" s="60"/>
      <c r="CG12" s="60"/>
      <c r="CH12" s="60">
        <v>2015</v>
      </c>
      <c r="CI12" s="60"/>
      <c r="CJ12" s="60"/>
      <c r="CK12" s="60"/>
      <c r="CL12" s="60"/>
      <c r="CM12" s="60"/>
      <c r="CN12" s="60"/>
      <c r="CO12" s="60"/>
      <c r="CP12" s="60"/>
      <c r="CQ12" s="60"/>
      <c r="CR12" s="60"/>
      <c r="CS12" s="60"/>
      <c r="CT12" s="60"/>
      <c r="CU12" s="60"/>
      <c r="CV12" s="60"/>
      <c r="CW12" s="60"/>
      <c r="CX12" s="60"/>
      <c r="CY12" s="60"/>
      <c r="CZ12" s="60"/>
      <c r="DA12" s="60"/>
      <c r="DB12" s="60"/>
      <c r="DC12" s="60"/>
      <c r="DD12" s="60"/>
      <c r="DE12" s="60"/>
      <c r="DF12" s="60"/>
      <c r="DG12" s="60"/>
      <c r="DH12" s="60"/>
      <c r="DI12" s="60"/>
      <c r="DJ12" s="60"/>
      <c r="DK12" s="60"/>
      <c r="DL12" s="60"/>
      <c r="DM12" s="60"/>
      <c r="DN12" s="60"/>
      <c r="DO12" s="60"/>
      <c r="DP12" s="60"/>
    </row>
    <row r="14" spans="1:123" s="23" customFormat="1" ht="11.25" x14ac:dyDescent="0.2">
      <c r="DS14" s="24" t="s">
        <v>108</v>
      </c>
    </row>
    <row r="15" spans="1:123" s="23" customFormat="1" ht="11.25" x14ac:dyDescent="0.2">
      <c r="DS15" s="24" t="s">
        <v>109</v>
      </c>
    </row>
    <row r="16" spans="1:123" s="23" customFormat="1" ht="11.25" x14ac:dyDescent="0.2">
      <c r="DS16" s="24" t="s">
        <v>110</v>
      </c>
    </row>
    <row r="17" spans="1:123" s="23" customFormat="1" ht="12" customHeight="1" x14ac:dyDescent="0.2">
      <c r="CC17" s="56" t="s">
        <v>126</v>
      </c>
      <c r="CD17" s="56"/>
      <c r="CE17" s="56"/>
      <c r="CF17" s="56"/>
      <c r="CG17" s="56"/>
      <c r="CH17" s="56"/>
      <c r="CI17" s="56"/>
      <c r="CJ17" s="56"/>
      <c r="CK17" s="56"/>
      <c r="CL17" s="56"/>
      <c r="CM17" s="56"/>
      <c r="CN17" s="56"/>
      <c r="CO17" s="56"/>
      <c r="CP17" s="56"/>
      <c r="CQ17" s="56"/>
      <c r="CR17" s="56"/>
      <c r="CS17" s="56"/>
      <c r="CT17" s="56"/>
      <c r="CU17" s="56"/>
      <c r="CV17" s="56"/>
      <c r="CW17" s="56"/>
      <c r="CX17" s="56"/>
      <c r="CY17" s="56"/>
      <c r="CZ17" s="56"/>
      <c r="DA17" s="56"/>
      <c r="DB17" s="56"/>
      <c r="DC17" s="56"/>
      <c r="DD17" s="56"/>
      <c r="DE17" s="56"/>
      <c r="DF17" s="56"/>
      <c r="DG17" s="56"/>
      <c r="DH17" s="56"/>
      <c r="DI17" s="56"/>
      <c r="DJ17" s="56"/>
      <c r="DK17" s="56"/>
      <c r="DL17" s="56"/>
      <c r="DM17" s="56"/>
      <c r="DN17" s="56"/>
      <c r="DO17" s="56"/>
      <c r="DP17" s="56"/>
      <c r="DQ17" s="56"/>
      <c r="DR17" s="56"/>
      <c r="DS17" s="56"/>
    </row>
    <row r="21" spans="1:123" s="30" customFormat="1" ht="18.75" x14ac:dyDescent="0.3">
      <c r="A21" s="53" t="s">
        <v>111</v>
      </c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  <c r="AL21" s="53"/>
      <c r="AM21" s="53"/>
      <c r="AN21" s="53"/>
      <c r="AO21" s="53"/>
      <c r="AP21" s="53"/>
      <c r="AQ21" s="53"/>
      <c r="AR21" s="53"/>
      <c r="AS21" s="53"/>
      <c r="AT21" s="53"/>
      <c r="AU21" s="53"/>
      <c r="AV21" s="53"/>
      <c r="AW21" s="53"/>
      <c r="AX21" s="53"/>
      <c r="AY21" s="53"/>
      <c r="AZ21" s="53"/>
      <c r="BA21" s="53"/>
      <c r="BB21" s="53"/>
      <c r="BC21" s="53"/>
      <c r="BD21" s="53"/>
      <c r="BE21" s="53"/>
      <c r="BF21" s="53"/>
      <c r="BG21" s="53"/>
      <c r="BH21" s="53"/>
      <c r="BI21" s="53"/>
      <c r="BJ21" s="53"/>
      <c r="BK21" s="53"/>
      <c r="BL21" s="53"/>
      <c r="BM21" s="53"/>
      <c r="BN21" s="53"/>
      <c r="BO21" s="53"/>
      <c r="BP21" s="53"/>
      <c r="BQ21" s="53"/>
      <c r="BR21" s="53"/>
      <c r="BS21" s="53"/>
      <c r="BT21" s="53"/>
      <c r="BU21" s="53"/>
      <c r="BV21" s="53"/>
      <c r="BW21" s="53"/>
      <c r="BX21" s="53"/>
      <c r="BY21" s="53"/>
      <c r="BZ21" s="53"/>
      <c r="CA21" s="53"/>
      <c r="CB21" s="53"/>
      <c r="CC21" s="53"/>
      <c r="CD21" s="53"/>
      <c r="CE21" s="53"/>
      <c r="CF21" s="53"/>
      <c r="CG21" s="53"/>
      <c r="CH21" s="53"/>
      <c r="CI21" s="53"/>
      <c r="CJ21" s="53"/>
      <c r="CK21" s="53"/>
      <c r="CL21" s="53"/>
      <c r="CM21" s="53"/>
      <c r="CN21" s="53"/>
      <c r="CO21" s="53"/>
      <c r="CP21" s="53"/>
      <c r="CQ21" s="53"/>
      <c r="CR21" s="53"/>
      <c r="CS21" s="53"/>
      <c r="CT21" s="53"/>
      <c r="CU21" s="53"/>
      <c r="CV21" s="53"/>
      <c r="CW21" s="53"/>
      <c r="CX21" s="53"/>
      <c r="CY21" s="53"/>
      <c r="CZ21" s="53"/>
      <c r="DA21" s="53"/>
      <c r="DB21" s="53"/>
      <c r="DC21" s="53"/>
      <c r="DD21" s="53"/>
      <c r="DE21" s="53"/>
      <c r="DF21" s="53"/>
      <c r="DG21" s="53"/>
      <c r="DH21" s="53"/>
      <c r="DI21" s="53"/>
      <c r="DJ21" s="53"/>
      <c r="DK21" s="53"/>
      <c r="DL21" s="53"/>
      <c r="DM21" s="53"/>
      <c r="DN21" s="53"/>
      <c r="DO21" s="53"/>
      <c r="DP21" s="53"/>
      <c r="DQ21" s="53"/>
      <c r="DR21" s="53"/>
      <c r="DS21" s="53"/>
    </row>
    <row r="22" spans="1:123" s="30" customFormat="1" ht="18.75" x14ac:dyDescent="0.3">
      <c r="A22" s="53" t="s">
        <v>112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53"/>
      <c r="BB22" s="53"/>
      <c r="BC22" s="53"/>
      <c r="BD22" s="53"/>
      <c r="BE22" s="53"/>
      <c r="BF22" s="53"/>
      <c r="BG22" s="53"/>
      <c r="BH22" s="53"/>
      <c r="BI22" s="53"/>
      <c r="BJ22" s="53"/>
      <c r="BK22" s="53"/>
      <c r="BL22" s="53"/>
      <c r="BM22" s="53"/>
      <c r="BN22" s="53"/>
      <c r="BO22" s="53"/>
      <c r="BP22" s="53"/>
      <c r="BQ22" s="53"/>
      <c r="BR22" s="53"/>
      <c r="BS22" s="53"/>
      <c r="BT22" s="53"/>
      <c r="BU22" s="53"/>
      <c r="BV22" s="53"/>
      <c r="BW22" s="53"/>
      <c r="BX22" s="53"/>
      <c r="BY22" s="53"/>
      <c r="BZ22" s="53"/>
      <c r="CA22" s="53"/>
      <c r="CB22" s="53"/>
      <c r="CC22" s="53"/>
      <c r="CD22" s="53"/>
      <c r="CE22" s="53"/>
      <c r="CF22" s="53"/>
      <c r="CG22" s="53"/>
      <c r="CH22" s="53"/>
      <c r="CI22" s="53"/>
      <c r="CJ22" s="53"/>
      <c r="CK22" s="53"/>
      <c r="CL22" s="53"/>
      <c r="CM22" s="53"/>
      <c r="CN22" s="53"/>
      <c r="CO22" s="53"/>
      <c r="CP22" s="53"/>
      <c r="CQ22" s="53"/>
      <c r="CR22" s="53"/>
      <c r="CS22" s="53"/>
      <c r="CT22" s="53"/>
      <c r="CU22" s="53"/>
      <c r="CV22" s="53"/>
      <c r="CW22" s="53"/>
      <c r="CX22" s="53"/>
      <c r="CY22" s="53"/>
      <c r="CZ22" s="53"/>
      <c r="DA22" s="53"/>
      <c r="DB22" s="53"/>
      <c r="DC22" s="53"/>
      <c r="DD22" s="53"/>
      <c r="DE22" s="53"/>
      <c r="DF22" s="53"/>
      <c r="DG22" s="53"/>
      <c r="DH22" s="53"/>
      <c r="DI22" s="53"/>
      <c r="DJ22" s="53"/>
      <c r="DK22" s="53"/>
      <c r="DL22" s="53"/>
      <c r="DM22" s="53"/>
      <c r="DN22" s="53"/>
      <c r="DO22" s="53"/>
      <c r="DP22" s="53"/>
      <c r="DQ22" s="53"/>
      <c r="DR22" s="53"/>
      <c r="DS22" s="53"/>
    </row>
    <row r="23" spans="1:123" s="30" customFormat="1" ht="18.75" x14ac:dyDescent="0.3">
      <c r="BI23" s="31" t="s">
        <v>113</v>
      </c>
      <c r="BK23" s="54" t="s">
        <v>128</v>
      </c>
      <c r="BL23" s="54"/>
      <c r="BM23" s="54"/>
      <c r="BN23" s="54"/>
      <c r="BO23" s="54"/>
      <c r="BP23" s="54"/>
      <c r="BQ23" s="54"/>
      <c r="BR23" s="54"/>
      <c r="BS23" s="54"/>
      <c r="BT23" s="54"/>
      <c r="BU23" s="54"/>
      <c r="BV23" s="54"/>
      <c r="BW23" s="54"/>
      <c r="BX23" s="54"/>
      <c r="BY23" s="54"/>
      <c r="BZ23" s="54"/>
      <c r="CA23" s="54"/>
      <c r="CB23" s="54"/>
      <c r="CD23" s="32" t="s">
        <v>114</v>
      </c>
    </row>
    <row r="24" spans="1:123" s="33" customFormat="1" ht="10.5" x14ac:dyDescent="0.2">
      <c r="BK24" s="55" t="s">
        <v>115</v>
      </c>
      <c r="BL24" s="55"/>
      <c r="BM24" s="55"/>
      <c r="BN24" s="55"/>
      <c r="BO24" s="55"/>
      <c r="BP24" s="55"/>
      <c r="BQ24" s="55"/>
      <c r="BR24" s="55"/>
      <c r="BS24" s="55"/>
      <c r="BT24" s="55"/>
      <c r="BU24" s="55"/>
      <c r="BV24" s="55"/>
      <c r="BW24" s="55"/>
      <c r="BX24" s="55"/>
      <c r="BY24" s="55"/>
      <c r="BZ24" s="55"/>
      <c r="CA24" s="55"/>
      <c r="CB24" s="55"/>
    </row>
    <row r="27" spans="1:123" x14ac:dyDescent="0.25">
      <c r="S27" s="51" t="s">
        <v>117</v>
      </c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  <c r="BF27" s="52"/>
      <c r="BG27" s="52"/>
      <c r="BH27" s="52"/>
      <c r="BI27" s="52"/>
      <c r="BJ27" s="52"/>
      <c r="BK27" s="52"/>
      <c r="BL27" s="52"/>
      <c r="BM27" s="52"/>
      <c r="BN27" s="52"/>
      <c r="BO27" s="52"/>
      <c r="BP27" s="52"/>
      <c r="BQ27" s="52"/>
      <c r="BR27" s="52"/>
      <c r="BS27" s="52"/>
      <c r="BT27" s="52"/>
      <c r="BU27" s="52"/>
      <c r="BV27" s="52"/>
      <c r="BW27" s="52"/>
      <c r="BX27" s="52"/>
      <c r="BY27" s="52"/>
      <c r="BZ27" s="52"/>
      <c r="CA27" s="52"/>
      <c r="CB27" s="52"/>
      <c r="CC27" s="52"/>
      <c r="CD27" s="52"/>
      <c r="CE27" s="52"/>
      <c r="CF27" s="52"/>
      <c r="CG27" s="52"/>
      <c r="CH27" s="52"/>
      <c r="CI27" s="52"/>
      <c r="CJ27" s="52"/>
      <c r="CK27" s="52"/>
      <c r="CL27" s="52"/>
      <c r="CM27" s="52"/>
      <c r="CN27" s="52"/>
      <c r="CO27" s="52"/>
      <c r="CP27" s="52"/>
      <c r="CQ27" s="52"/>
      <c r="CR27" s="52"/>
      <c r="CS27" s="52"/>
      <c r="CT27" s="52"/>
      <c r="CU27" s="52"/>
      <c r="CV27" s="52"/>
      <c r="CW27" s="52"/>
      <c r="CX27" s="52"/>
      <c r="CY27" s="52"/>
      <c r="CZ27" s="52"/>
      <c r="DA27" s="52"/>
    </row>
    <row r="28" spans="1:123" s="33" customFormat="1" ht="10.5" x14ac:dyDescent="0.2">
      <c r="S28" s="55" t="s">
        <v>116</v>
      </c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5"/>
      <c r="BC28" s="55"/>
      <c r="BD28" s="55"/>
      <c r="BE28" s="55"/>
      <c r="BF28" s="55"/>
      <c r="BG28" s="55"/>
      <c r="BH28" s="55"/>
      <c r="BI28" s="55"/>
      <c r="BJ28" s="55"/>
      <c r="BK28" s="55"/>
      <c r="BL28" s="55"/>
      <c r="BM28" s="55"/>
      <c r="BN28" s="55"/>
      <c r="BO28" s="55"/>
      <c r="BP28" s="55"/>
      <c r="BQ28" s="55"/>
      <c r="BR28" s="55"/>
      <c r="BS28" s="55"/>
      <c r="BT28" s="55"/>
      <c r="BU28" s="55"/>
      <c r="BV28" s="55"/>
      <c r="BW28" s="55"/>
      <c r="BX28" s="55"/>
      <c r="BY28" s="55"/>
      <c r="BZ28" s="55"/>
      <c r="CA28" s="55"/>
      <c r="CB28" s="55"/>
      <c r="CC28" s="55"/>
      <c r="CD28" s="55"/>
      <c r="CE28" s="55"/>
      <c r="CF28" s="55"/>
      <c r="CG28" s="55"/>
      <c r="CH28" s="55"/>
      <c r="CI28" s="55"/>
      <c r="CJ28" s="55"/>
      <c r="CK28" s="55"/>
      <c r="CL28" s="55"/>
      <c r="CM28" s="55"/>
      <c r="CN28" s="55"/>
      <c r="CO28" s="55"/>
      <c r="CP28" s="55"/>
      <c r="CQ28" s="55"/>
      <c r="CR28" s="55"/>
      <c r="CS28" s="55"/>
      <c r="CT28" s="55"/>
      <c r="CU28" s="55"/>
      <c r="CV28" s="55"/>
      <c r="CW28" s="55"/>
      <c r="CX28" s="55"/>
      <c r="CY28" s="55"/>
      <c r="CZ28" s="55"/>
      <c r="DA28" s="55"/>
    </row>
    <row r="29" spans="1:123" x14ac:dyDescent="0.25">
      <c r="S29" s="51" t="s">
        <v>118</v>
      </c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  <c r="BF29" s="52"/>
      <c r="BG29" s="52"/>
      <c r="BH29" s="52"/>
      <c r="BI29" s="52"/>
      <c r="BJ29" s="52"/>
      <c r="BK29" s="52"/>
      <c r="BL29" s="52"/>
      <c r="BM29" s="52"/>
      <c r="BN29" s="52"/>
      <c r="BO29" s="52"/>
      <c r="BP29" s="52"/>
      <c r="BQ29" s="52"/>
      <c r="BR29" s="52"/>
      <c r="BS29" s="52"/>
      <c r="BT29" s="52"/>
      <c r="BU29" s="52"/>
      <c r="BV29" s="52"/>
      <c r="BW29" s="52"/>
      <c r="BX29" s="52"/>
      <c r="BY29" s="52"/>
      <c r="BZ29" s="52"/>
      <c r="CA29" s="52"/>
      <c r="CB29" s="52"/>
      <c r="CC29" s="52"/>
      <c r="CD29" s="52"/>
      <c r="CE29" s="52"/>
      <c r="CF29" s="52"/>
      <c r="CG29" s="52"/>
      <c r="CH29" s="52"/>
      <c r="CI29" s="52"/>
      <c r="CJ29" s="52"/>
      <c r="CK29" s="52"/>
      <c r="CL29" s="52"/>
      <c r="CM29" s="52"/>
      <c r="CN29" s="52"/>
      <c r="CO29" s="52"/>
      <c r="CP29" s="52"/>
      <c r="CQ29" s="52"/>
      <c r="CR29" s="52"/>
      <c r="CS29" s="52"/>
      <c r="CT29" s="52"/>
      <c r="CU29" s="52"/>
      <c r="CV29" s="52"/>
      <c r="CW29" s="52"/>
      <c r="CX29" s="52"/>
      <c r="CY29" s="52"/>
      <c r="CZ29" s="52"/>
      <c r="DA29" s="52"/>
    </row>
  </sheetData>
  <mergeCells count="22">
    <mergeCell ref="AH10:AU10"/>
    <mergeCell ref="AH9:AU9"/>
    <mergeCell ref="CH9:DP9"/>
    <mergeCell ref="S29:DA29"/>
    <mergeCell ref="A21:DS21"/>
    <mergeCell ref="A22:DS22"/>
    <mergeCell ref="BK23:CB23"/>
    <mergeCell ref="BK24:CB24"/>
    <mergeCell ref="CC17:DS17"/>
    <mergeCell ref="S27:DA27"/>
    <mergeCell ref="S28:DA28"/>
    <mergeCell ref="AV10:CG10"/>
    <mergeCell ref="CH10:DP10"/>
    <mergeCell ref="AH11:CG11"/>
    <mergeCell ref="CH11:DP11"/>
    <mergeCell ref="AH12:CG12"/>
    <mergeCell ref="CH12:DP12"/>
    <mergeCell ref="A1:DS1"/>
    <mergeCell ref="BY3:DS3"/>
    <mergeCell ref="BK4:DS4"/>
    <mergeCell ref="CB5:DS5"/>
    <mergeCell ref="I7:DB7"/>
  </mergeCells>
  <hyperlinks>
    <hyperlink ref="CH10" r:id="rId1"/>
  </hyperlinks>
  <pageMargins left="0.39370078740157483" right="0.39370078740157483" top="0.78740157480314965" bottom="0.39370078740157483" header="0.27559055118110237" footer="0.27559055118110237"/>
  <pageSetup paperSize="9" scale="95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DT28"/>
  <sheetViews>
    <sheetView workbookViewId="0">
      <selection activeCell="T26" sqref="T26:BD26"/>
    </sheetView>
  </sheetViews>
  <sheetFormatPr defaultColWidth="1.140625" defaultRowHeight="15.75" x14ac:dyDescent="0.25"/>
  <cols>
    <col min="1" max="16384" width="1.140625" style="4"/>
  </cols>
  <sheetData>
    <row r="1" spans="1:124" s="23" customFormat="1" ht="11.25" x14ac:dyDescent="0.2">
      <c r="DS1" s="24" t="s">
        <v>83</v>
      </c>
      <c r="DT1" s="24"/>
    </row>
    <row r="2" spans="1:124" s="23" customFormat="1" ht="11.25" x14ac:dyDescent="0.2">
      <c r="DS2" s="24" t="s">
        <v>84</v>
      </c>
      <c r="DT2" s="24"/>
    </row>
    <row r="3" spans="1:124" s="23" customFormat="1" ht="11.25" x14ac:dyDescent="0.2">
      <c r="DS3" s="24" t="s">
        <v>85</v>
      </c>
      <c r="DT3" s="24"/>
    </row>
    <row r="6" spans="1:124" s="25" customFormat="1" ht="18.75" x14ac:dyDescent="0.3">
      <c r="A6" s="68" t="s">
        <v>86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/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/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68"/>
      <c r="BW6" s="68"/>
      <c r="BX6" s="68"/>
      <c r="BY6" s="68"/>
      <c r="BZ6" s="68"/>
      <c r="CA6" s="68"/>
      <c r="CB6" s="68"/>
      <c r="CC6" s="68"/>
      <c r="CD6" s="68"/>
      <c r="CE6" s="68"/>
      <c r="CF6" s="68"/>
      <c r="CG6" s="68"/>
      <c r="CH6" s="68"/>
      <c r="CI6" s="68"/>
      <c r="CJ6" s="68"/>
      <c r="CK6" s="68"/>
      <c r="CL6" s="68"/>
      <c r="CM6" s="68"/>
      <c r="CN6" s="68"/>
      <c r="CO6" s="68"/>
      <c r="CP6" s="68"/>
      <c r="CQ6" s="68"/>
      <c r="CR6" s="68"/>
      <c r="CS6" s="68"/>
      <c r="CT6" s="68"/>
      <c r="CU6" s="68"/>
      <c r="CV6" s="68"/>
      <c r="CW6" s="68"/>
      <c r="CX6" s="68"/>
      <c r="CY6" s="68"/>
      <c r="CZ6" s="68"/>
      <c r="DA6" s="68"/>
      <c r="DB6" s="68"/>
      <c r="DC6" s="68"/>
      <c r="DD6" s="68"/>
      <c r="DE6" s="68"/>
      <c r="DF6" s="68"/>
      <c r="DG6" s="68"/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  <c r="DS6" s="68"/>
    </row>
    <row r="10" spans="1:124" x14ac:dyDescent="0.25">
      <c r="A10" s="26" t="s">
        <v>87</v>
      </c>
      <c r="U10" s="66" t="str">
        <f>Лист1!S27</f>
        <v>Муниципальное унитарное предприятие  "Грязовецкие Электросети"</v>
      </c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66"/>
      <c r="BN10" s="66"/>
      <c r="BO10" s="66"/>
      <c r="BP10" s="66"/>
      <c r="BQ10" s="66"/>
      <c r="BR10" s="66"/>
      <c r="BS10" s="66"/>
      <c r="BT10" s="66"/>
      <c r="BU10" s="66"/>
      <c r="BV10" s="66"/>
      <c r="BW10" s="66"/>
      <c r="BX10" s="66"/>
      <c r="BY10" s="66"/>
      <c r="BZ10" s="66"/>
      <c r="CA10" s="66"/>
      <c r="CB10" s="66"/>
      <c r="CC10" s="66"/>
      <c r="CD10" s="66"/>
      <c r="CE10" s="66"/>
      <c r="CF10" s="66"/>
      <c r="CG10" s="66"/>
      <c r="CH10" s="66"/>
      <c r="CI10" s="66"/>
      <c r="CJ10" s="66"/>
      <c r="CK10" s="66"/>
      <c r="CL10" s="66"/>
      <c r="CM10" s="66"/>
      <c r="CN10" s="66"/>
      <c r="CO10" s="66"/>
      <c r="CP10" s="66"/>
      <c r="CQ10" s="66"/>
      <c r="CR10" s="66"/>
      <c r="CS10" s="66"/>
      <c r="CT10" s="66"/>
      <c r="CU10" s="66"/>
      <c r="CV10" s="66"/>
      <c r="CW10" s="66"/>
      <c r="CX10" s="66"/>
      <c r="CY10" s="66"/>
      <c r="CZ10" s="66"/>
      <c r="DA10" s="66"/>
      <c r="DB10" s="66"/>
      <c r="DC10" s="66"/>
      <c r="DD10" s="66"/>
      <c r="DE10" s="66"/>
      <c r="DF10" s="66"/>
      <c r="DG10" s="66"/>
      <c r="DH10" s="66"/>
      <c r="DI10" s="66"/>
      <c r="DJ10" s="66"/>
      <c r="DK10" s="66"/>
      <c r="DL10" s="66"/>
      <c r="DM10" s="66"/>
      <c r="DN10" s="66"/>
      <c r="DO10" s="66"/>
      <c r="DP10" s="66"/>
      <c r="DQ10" s="66"/>
      <c r="DR10" s="66"/>
      <c r="DS10" s="66"/>
    </row>
    <row r="12" spans="1:124" x14ac:dyDescent="0.25">
      <c r="A12" s="26" t="s">
        <v>88</v>
      </c>
      <c r="Z12" s="66" t="str">
        <f>Лист1!S29</f>
        <v>МУП  "Грязовецкие Электросети"</v>
      </c>
      <c r="AA12" s="66"/>
      <c r="AB12" s="66"/>
      <c r="AC12" s="66"/>
      <c r="AD12" s="66"/>
      <c r="AE12" s="66"/>
      <c r="AF12" s="66"/>
      <c r="AG12" s="66"/>
      <c r="AH12" s="66"/>
      <c r="AI12" s="66"/>
      <c r="AJ12" s="66"/>
      <c r="AK12" s="66"/>
      <c r="AL12" s="66"/>
      <c r="AM12" s="66"/>
      <c r="AN12" s="66"/>
      <c r="AO12" s="66"/>
      <c r="AP12" s="66"/>
      <c r="AQ12" s="66"/>
      <c r="AR12" s="66"/>
      <c r="AS12" s="66"/>
      <c r="AT12" s="66"/>
      <c r="AU12" s="66"/>
      <c r="AV12" s="66"/>
      <c r="AW12" s="66"/>
      <c r="AX12" s="66"/>
      <c r="AY12" s="66"/>
      <c r="AZ12" s="66"/>
      <c r="BA12" s="66"/>
      <c r="BB12" s="66"/>
      <c r="BC12" s="66"/>
      <c r="BD12" s="66"/>
      <c r="BE12" s="66"/>
      <c r="BF12" s="66"/>
      <c r="BG12" s="66"/>
      <c r="BH12" s="66"/>
      <c r="BI12" s="66"/>
      <c r="BJ12" s="66"/>
      <c r="BK12" s="66"/>
      <c r="BL12" s="66"/>
      <c r="BM12" s="66"/>
      <c r="BN12" s="66"/>
      <c r="BO12" s="66"/>
      <c r="BP12" s="66"/>
      <c r="BQ12" s="66"/>
      <c r="BR12" s="66"/>
      <c r="BS12" s="66"/>
      <c r="BT12" s="66"/>
      <c r="BU12" s="66"/>
      <c r="BV12" s="66"/>
      <c r="BW12" s="66"/>
      <c r="BX12" s="66"/>
      <c r="BY12" s="66"/>
      <c r="BZ12" s="66"/>
      <c r="CA12" s="66"/>
      <c r="CB12" s="66"/>
      <c r="CC12" s="66"/>
      <c r="CD12" s="66"/>
      <c r="CE12" s="66"/>
      <c r="CF12" s="66"/>
      <c r="CG12" s="66"/>
      <c r="CH12" s="66"/>
      <c r="CI12" s="66"/>
      <c r="CJ12" s="66"/>
      <c r="CK12" s="66"/>
      <c r="CL12" s="66"/>
      <c r="CM12" s="66"/>
      <c r="CN12" s="66"/>
      <c r="CO12" s="66"/>
      <c r="CP12" s="66"/>
      <c r="CQ12" s="66"/>
      <c r="CR12" s="66"/>
      <c r="CS12" s="66"/>
      <c r="CT12" s="66"/>
      <c r="CU12" s="66"/>
      <c r="CV12" s="66"/>
      <c r="CW12" s="66"/>
      <c r="CX12" s="66"/>
      <c r="CY12" s="66"/>
      <c r="CZ12" s="66"/>
      <c r="DA12" s="66"/>
      <c r="DB12" s="66"/>
      <c r="DC12" s="66"/>
      <c r="DD12" s="66"/>
      <c r="DE12" s="66"/>
      <c r="DF12" s="66"/>
      <c r="DG12" s="66"/>
      <c r="DH12" s="66"/>
      <c r="DI12" s="66"/>
      <c r="DJ12" s="66"/>
      <c r="DK12" s="66"/>
      <c r="DL12" s="66"/>
      <c r="DM12" s="66"/>
      <c r="DN12" s="66"/>
      <c r="DO12" s="66"/>
      <c r="DP12" s="66"/>
      <c r="DQ12" s="66"/>
      <c r="DR12" s="66"/>
      <c r="DS12" s="66"/>
    </row>
    <row r="14" spans="1:124" x14ac:dyDescent="0.25">
      <c r="A14" s="26" t="s">
        <v>89</v>
      </c>
      <c r="R14" s="66" t="s">
        <v>119</v>
      </c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6"/>
      <c r="AN14" s="66"/>
      <c r="AO14" s="66"/>
      <c r="AP14" s="66"/>
      <c r="AQ14" s="66"/>
      <c r="AR14" s="66"/>
      <c r="AS14" s="66"/>
      <c r="AT14" s="66"/>
      <c r="AU14" s="66"/>
      <c r="AV14" s="66"/>
      <c r="AW14" s="66"/>
      <c r="AX14" s="66"/>
      <c r="AY14" s="66"/>
      <c r="AZ14" s="66"/>
      <c r="BA14" s="66"/>
      <c r="BB14" s="66"/>
      <c r="BC14" s="66"/>
      <c r="BD14" s="66"/>
      <c r="BE14" s="66"/>
      <c r="BF14" s="66"/>
      <c r="BG14" s="66"/>
      <c r="BH14" s="66"/>
      <c r="BI14" s="66"/>
      <c r="BJ14" s="66"/>
      <c r="BK14" s="66"/>
      <c r="BL14" s="66"/>
      <c r="BM14" s="66"/>
      <c r="BN14" s="66"/>
      <c r="BO14" s="66"/>
      <c r="BP14" s="66"/>
      <c r="BQ14" s="66"/>
      <c r="BR14" s="66"/>
      <c r="BS14" s="66"/>
      <c r="BT14" s="66"/>
      <c r="BU14" s="66"/>
      <c r="BV14" s="66"/>
      <c r="BW14" s="66"/>
      <c r="BX14" s="66"/>
      <c r="BY14" s="66"/>
      <c r="BZ14" s="66"/>
      <c r="CA14" s="66"/>
      <c r="CB14" s="66"/>
      <c r="CC14" s="66"/>
      <c r="CD14" s="66"/>
      <c r="CE14" s="66"/>
      <c r="CF14" s="66"/>
      <c r="CG14" s="66"/>
      <c r="CH14" s="66"/>
      <c r="CI14" s="66"/>
      <c r="CJ14" s="66"/>
      <c r="CK14" s="66"/>
      <c r="CL14" s="66"/>
      <c r="CM14" s="66"/>
      <c r="CN14" s="66"/>
      <c r="CO14" s="66"/>
      <c r="CP14" s="66"/>
      <c r="CQ14" s="66"/>
      <c r="CR14" s="66"/>
      <c r="CS14" s="66"/>
      <c r="CT14" s="66"/>
      <c r="CU14" s="66"/>
      <c r="CV14" s="66"/>
      <c r="CW14" s="66"/>
      <c r="CX14" s="66"/>
      <c r="CY14" s="66"/>
      <c r="CZ14" s="66"/>
      <c r="DA14" s="66"/>
      <c r="DB14" s="66"/>
      <c r="DC14" s="66"/>
      <c r="DD14" s="66"/>
      <c r="DE14" s="66"/>
      <c r="DF14" s="66"/>
      <c r="DG14" s="66"/>
      <c r="DH14" s="66"/>
      <c r="DI14" s="66"/>
      <c r="DJ14" s="66"/>
      <c r="DK14" s="66"/>
      <c r="DL14" s="66"/>
      <c r="DM14" s="66"/>
      <c r="DN14" s="66"/>
      <c r="DO14" s="66"/>
      <c r="DP14" s="66"/>
      <c r="DQ14" s="66"/>
      <c r="DR14" s="66"/>
      <c r="DS14" s="66"/>
    </row>
    <row r="16" spans="1:124" x14ac:dyDescent="0.25">
      <c r="A16" s="26" t="s">
        <v>90</v>
      </c>
      <c r="R16" s="66" t="str">
        <f>R14</f>
        <v>162000, Вологодская область, г. Грязовец, ул. Победы, 50</v>
      </c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  <c r="AL16" s="66"/>
      <c r="AM16" s="66"/>
      <c r="AN16" s="66"/>
      <c r="AO16" s="66"/>
      <c r="AP16" s="66"/>
      <c r="AQ16" s="66"/>
      <c r="AR16" s="66"/>
      <c r="AS16" s="66"/>
      <c r="AT16" s="66"/>
      <c r="AU16" s="66"/>
      <c r="AV16" s="66"/>
      <c r="AW16" s="66"/>
      <c r="AX16" s="66"/>
      <c r="AY16" s="66"/>
      <c r="AZ16" s="66"/>
      <c r="BA16" s="66"/>
      <c r="BB16" s="66"/>
      <c r="BC16" s="66"/>
      <c r="BD16" s="66"/>
      <c r="BE16" s="66"/>
      <c r="BF16" s="66"/>
      <c r="BG16" s="66"/>
      <c r="BH16" s="66"/>
      <c r="BI16" s="66"/>
      <c r="BJ16" s="66"/>
      <c r="BK16" s="66"/>
      <c r="BL16" s="66"/>
      <c r="BM16" s="66"/>
      <c r="BN16" s="66"/>
      <c r="BO16" s="66"/>
      <c r="BP16" s="66"/>
      <c r="BQ16" s="66"/>
      <c r="BR16" s="66"/>
      <c r="BS16" s="66"/>
      <c r="BT16" s="66"/>
      <c r="BU16" s="66"/>
      <c r="BV16" s="66"/>
      <c r="BW16" s="66"/>
      <c r="BX16" s="66"/>
      <c r="BY16" s="66"/>
      <c r="BZ16" s="66"/>
      <c r="CA16" s="66"/>
      <c r="CB16" s="66"/>
      <c r="CC16" s="66"/>
      <c r="CD16" s="66"/>
      <c r="CE16" s="66"/>
      <c r="CF16" s="66"/>
      <c r="CG16" s="66"/>
      <c r="CH16" s="66"/>
      <c r="CI16" s="66"/>
      <c r="CJ16" s="66"/>
      <c r="CK16" s="66"/>
      <c r="CL16" s="66"/>
      <c r="CM16" s="66"/>
      <c r="CN16" s="66"/>
      <c r="CO16" s="66"/>
      <c r="CP16" s="66"/>
      <c r="CQ16" s="66"/>
      <c r="CR16" s="66"/>
      <c r="CS16" s="66"/>
      <c r="CT16" s="66"/>
      <c r="CU16" s="66"/>
      <c r="CV16" s="66"/>
      <c r="CW16" s="66"/>
      <c r="CX16" s="66"/>
      <c r="CY16" s="66"/>
      <c r="CZ16" s="66"/>
      <c r="DA16" s="66"/>
      <c r="DB16" s="66"/>
      <c r="DC16" s="66"/>
      <c r="DD16" s="66"/>
      <c r="DE16" s="66"/>
      <c r="DF16" s="66"/>
      <c r="DG16" s="66"/>
      <c r="DH16" s="66"/>
      <c r="DI16" s="66"/>
      <c r="DJ16" s="66"/>
      <c r="DK16" s="66"/>
      <c r="DL16" s="66"/>
      <c r="DM16" s="66"/>
      <c r="DN16" s="66"/>
      <c r="DO16" s="66"/>
      <c r="DP16" s="66"/>
      <c r="DQ16" s="66"/>
      <c r="DR16" s="66"/>
      <c r="DS16" s="66"/>
    </row>
    <row r="18" spans="1:123" x14ac:dyDescent="0.25">
      <c r="A18" s="26" t="s">
        <v>91</v>
      </c>
      <c r="F18" s="65" t="s">
        <v>120</v>
      </c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</row>
    <row r="20" spans="1:123" x14ac:dyDescent="0.25">
      <c r="A20" s="26" t="s">
        <v>92</v>
      </c>
      <c r="F20" s="65" t="s">
        <v>121</v>
      </c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65"/>
      <c r="AE20" s="65"/>
      <c r="AF20" s="6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</row>
    <row r="22" spans="1:123" x14ac:dyDescent="0.25">
      <c r="A22" s="26" t="s">
        <v>93</v>
      </c>
      <c r="T22" s="66" t="s">
        <v>122</v>
      </c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6"/>
      <c r="AV22" s="66"/>
      <c r="AW22" s="66"/>
      <c r="AX22" s="66"/>
      <c r="AY22" s="66"/>
      <c r="AZ22" s="66"/>
      <c r="BA22" s="66"/>
      <c r="BB22" s="66"/>
      <c r="BC22" s="66"/>
      <c r="BD22" s="66"/>
      <c r="BE22" s="66"/>
      <c r="BF22" s="66"/>
      <c r="BG22" s="66"/>
      <c r="BH22" s="66"/>
      <c r="BI22" s="66"/>
      <c r="BJ22" s="66"/>
      <c r="BK22" s="66"/>
      <c r="BL22" s="66"/>
      <c r="BM22" s="66"/>
      <c r="BN22" s="66"/>
      <c r="BO22" s="66"/>
      <c r="BP22" s="66"/>
      <c r="BQ22" s="66"/>
      <c r="BR22" s="66"/>
      <c r="BS22" s="66"/>
      <c r="BT22" s="66"/>
      <c r="BU22" s="66"/>
      <c r="BV22" s="66"/>
      <c r="BW22" s="66"/>
      <c r="BX22" s="66"/>
      <c r="BY22" s="66"/>
      <c r="BZ22" s="66"/>
      <c r="CA22" s="66"/>
      <c r="CB22" s="66"/>
      <c r="CC22" s="66"/>
      <c r="CD22" s="66"/>
      <c r="CE22" s="66"/>
      <c r="CF22" s="66"/>
      <c r="CG22" s="66"/>
      <c r="CH22" s="66"/>
      <c r="CI22" s="66"/>
      <c r="CJ22" s="66"/>
      <c r="CK22" s="66"/>
      <c r="CL22" s="66"/>
      <c r="CM22" s="66"/>
      <c r="CN22" s="66"/>
      <c r="CO22" s="66"/>
      <c r="CP22" s="66"/>
      <c r="CQ22" s="66"/>
      <c r="CR22" s="66"/>
      <c r="CS22" s="66"/>
      <c r="CT22" s="66"/>
      <c r="CU22" s="66"/>
      <c r="CV22" s="66"/>
      <c r="CW22" s="66"/>
      <c r="CX22" s="66"/>
      <c r="CY22" s="66"/>
      <c r="CZ22" s="66"/>
      <c r="DA22" s="66"/>
      <c r="DB22" s="66"/>
      <c r="DC22" s="66"/>
      <c r="DD22" s="66"/>
      <c r="DE22" s="66"/>
      <c r="DF22" s="66"/>
      <c r="DG22" s="66"/>
      <c r="DH22" s="66"/>
      <c r="DI22" s="66"/>
      <c r="DJ22" s="66"/>
      <c r="DK22" s="66"/>
      <c r="DL22" s="66"/>
      <c r="DM22" s="66"/>
      <c r="DN22" s="66"/>
      <c r="DO22" s="66"/>
      <c r="DP22" s="66"/>
      <c r="DQ22" s="66"/>
      <c r="DR22" s="66"/>
      <c r="DS22" s="66"/>
    </row>
    <row r="24" spans="1:123" x14ac:dyDescent="0.25">
      <c r="A24" s="26" t="s">
        <v>94</v>
      </c>
      <c r="X24" s="67" t="s">
        <v>124</v>
      </c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  <c r="AP24" s="66"/>
      <c r="AQ24" s="66"/>
      <c r="AR24" s="66"/>
      <c r="AS24" s="66"/>
      <c r="AT24" s="66"/>
      <c r="AU24" s="66"/>
      <c r="AV24" s="66"/>
      <c r="AW24" s="66"/>
      <c r="AX24" s="66"/>
      <c r="AY24" s="66"/>
      <c r="AZ24" s="66"/>
      <c r="BA24" s="66"/>
      <c r="BB24" s="66"/>
      <c r="BC24" s="66"/>
      <c r="BD24" s="66"/>
      <c r="BE24" s="66"/>
      <c r="BF24" s="66"/>
      <c r="BG24" s="66"/>
      <c r="BH24" s="66"/>
      <c r="BI24" s="66"/>
      <c r="BJ24" s="66"/>
      <c r="BK24" s="66"/>
      <c r="BL24" s="66"/>
      <c r="BM24" s="66"/>
      <c r="BN24" s="66"/>
      <c r="BO24" s="66"/>
      <c r="BP24" s="66"/>
      <c r="BQ24" s="66"/>
      <c r="BR24" s="66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</row>
    <row r="26" spans="1:123" x14ac:dyDescent="0.25">
      <c r="A26" s="26" t="s">
        <v>95</v>
      </c>
      <c r="T26" s="65" t="s">
        <v>123</v>
      </c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  <c r="AI26" s="65"/>
      <c r="AJ26" s="65"/>
      <c r="AK26" s="65"/>
      <c r="AL26" s="65"/>
      <c r="AM26" s="65"/>
      <c r="AN26" s="65"/>
      <c r="AO26" s="65"/>
      <c r="AP26" s="65"/>
      <c r="AQ26" s="65"/>
      <c r="AR26" s="65"/>
      <c r="AS26" s="65"/>
      <c r="AT26" s="65"/>
      <c r="AU26" s="65"/>
      <c r="AV26" s="65"/>
      <c r="AW26" s="65"/>
      <c r="AX26" s="65"/>
      <c r="AY26" s="65"/>
      <c r="AZ26" s="65"/>
      <c r="BA26" s="65"/>
      <c r="BB26" s="65"/>
      <c r="BC26" s="65"/>
      <c r="BD26" s="6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</row>
    <row r="28" spans="1:123" x14ac:dyDescent="0.25">
      <c r="A28" s="26" t="s">
        <v>96</v>
      </c>
      <c r="F28" s="65" t="s">
        <v>123</v>
      </c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</row>
  </sheetData>
  <mergeCells count="11">
    <mergeCell ref="F18:AF18"/>
    <mergeCell ref="A6:DS6"/>
    <mergeCell ref="U10:DS10"/>
    <mergeCell ref="Z12:DS12"/>
    <mergeCell ref="R14:DS14"/>
    <mergeCell ref="R16:DS16"/>
    <mergeCell ref="F20:AF20"/>
    <mergeCell ref="T22:DS22"/>
    <mergeCell ref="X24:BR24"/>
    <mergeCell ref="T26:BD26"/>
    <mergeCell ref="F28:AC28"/>
  </mergeCells>
  <hyperlinks>
    <hyperlink ref="X24" r:id="rId1"/>
  </hyperlinks>
  <pageMargins left="0.39370078740157483" right="0.39370078740157483" top="0.78740157480314965" bottom="0.39370078740157483" header="0.27559055118110237" footer="0.27559055118110237"/>
  <pageSetup paperSize="9" orientation="landscape" r:id="rId2"/>
  <headerFooter alignWithMargins="0">
    <oddHeader>&amp;L&amp;"Tahoma,обычный"&amp;6Подготовлено с использованием системы ГАРАНТ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abSelected="1" topLeftCell="A4" zoomScale="75" zoomScaleNormal="75" zoomScaleSheetLayoutView="75" workbookViewId="0">
      <selection activeCell="E19" sqref="E19"/>
    </sheetView>
  </sheetViews>
  <sheetFormatPr defaultRowHeight="15.75" outlineLevelRow="1" x14ac:dyDescent="0.25"/>
  <cols>
    <col min="1" max="1" width="6.5703125" style="1" customWidth="1"/>
    <col min="2" max="2" width="48.42578125" style="1" customWidth="1"/>
    <col min="3" max="3" width="15.7109375" style="1" customWidth="1"/>
    <col min="4" max="4" width="37.140625" style="1" customWidth="1"/>
    <col min="5" max="5" width="31" style="1" customWidth="1"/>
    <col min="6" max="6" width="33.5703125" style="1" customWidth="1"/>
    <col min="7" max="7" width="34.42578125" style="1" customWidth="1"/>
    <col min="8" max="16384" width="9.140625" style="1"/>
  </cols>
  <sheetData>
    <row r="1" spans="1:6" ht="40.5" customHeight="1" x14ac:dyDescent="0.25">
      <c r="E1" s="71" t="s">
        <v>57</v>
      </c>
      <c r="F1" s="71"/>
    </row>
    <row r="4" spans="1:6" ht="31.5" customHeight="1" x14ac:dyDescent="0.25">
      <c r="A4" s="69" t="s">
        <v>80</v>
      </c>
      <c r="B4" s="70"/>
      <c r="C4" s="70"/>
      <c r="D4" s="70"/>
      <c r="E4" s="70"/>
      <c r="F4" s="70"/>
    </row>
    <row r="5" spans="1:6" hidden="1" outlineLevel="1" x14ac:dyDescent="0.25">
      <c r="D5" s="41">
        <v>2015</v>
      </c>
      <c r="E5" s="41">
        <v>2016</v>
      </c>
      <c r="F5" s="41">
        <v>2017</v>
      </c>
    </row>
    <row r="6" spans="1:6" s="2" customFormat="1" ht="47.25" collapsed="1" x14ac:dyDescent="0.2">
      <c r="A6" s="8" t="s">
        <v>53</v>
      </c>
      <c r="B6" s="9" t="s">
        <v>0</v>
      </c>
      <c r="C6" s="9" t="s">
        <v>1</v>
      </c>
      <c r="D6" s="9" t="s">
        <v>56</v>
      </c>
      <c r="E6" s="10" t="s">
        <v>55</v>
      </c>
      <c r="F6" s="37" t="s">
        <v>54</v>
      </c>
    </row>
    <row r="7" spans="1:6" s="3" customFormat="1" ht="33" customHeight="1" x14ac:dyDescent="0.2">
      <c r="A7" s="11" t="s">
        <v>2</v>
      </c>
      <c r="B7" s="12" t="s">
        <v>3</v>
      </c>
      <c r="C7" s="11"/>
      <c r="D7" s="13"/>
      <c r="E7" s="13"/>
      <c r="F7" s="13"/>
    </row>
    <row r="8" spans="1:6" s="3" customFormat="1" ht="28.7" customHeight="1" x14ac:dyDescent="0.2">
      <c r="A8" s="11" t="s">
        <v>4</v>
      </c>
      <c r="B8" s="12" t="s">
        <v>5</v>
      </c>
      <c r="C8" s="11" t="s">
        <v>6</v>
      </c>
      <c r="D8" s="20">
        <v>52960.591</v>
      </c>
      <c r="E8" s="20">
        <v>60068.506999999998</v>
      </c>
      <c r="F8" s="19">
        <f>F23+46452</f>
        <v>67008.45</v>
      </c>
    </row>
    <row r="9" spans="1:6" s="3" customFormat="1" ht="28.7" customHeight="1" x14ac:dyDescent="0.2">
      <c r="A9" s="11" t="s">
        <v>7</v>
      </c>
      <c r="B9" s="12" t="s">
        <v>8</v>
      </c>
      <c r="C9" s="11" t="s">
        <v>6</v>
      </c>
      <c r="D9" s="20">
        <v>879.72</v>
      </c>
      <c r="E9" s="20">
        <v>2263.14</v>
      </c>
      <c r="F9" s="20">
        <v>1572.51</v>
      </c>
    </row>
    <row r="10" spans="1:6" s="3" customFormat="1" ht="35.25" customHeight="1" x14ac:dyDescent="0.2">
      <c r="A10" s="11" t="s">
        <v>9</v>
      </c>
      <c r="B10" s="12" t="s">
        <v>10</v>
      </c>
      <c r="C10" s="11" t="s">
        <v>6</v>
      </c>
      <c r="D10" s="20">
        <f>D9+D31</f>
        <v>1654.52</v>
      </c>
      <c r="E10" s="20">
        <f t="shared" ref="E10:F10" si="0">E9+E31</f>
        <v>3062.34</v>
      </c>
      <c r="F10" s="20">
        <f t="shared" si="0"/>
        <v>2715.35</v>
      </c>
    </row>
    <row r="11" spans="1:6" s="3" customFormat="1" ht="27.75" customHeight="1" x14ac:dyDescent="0.2">
      <c r="A11" s="11" t="s">
        <v>11</v>
      </c>
      <c r="B11" s="12" t="s">
        <v>12</v>
      </c>
      <c r="C11" s="11" t="s">
        <v>6</v>
      </c>
      <c r="D11" s="19">
        <v>0</v>
      </c>
      <c r="E11" s="19">
        <v>0</v>
      </c>
      <c r="F11" s="19">
        <v>0</v>
      </c>
    </row>
    <row r="12" spans="1:6" s="3" customFormat="1" ht="20.25" customHeight="1" x14ac:dyDescent="0.2">
      <c r="A12" s="11" t="s">
        <v>13</v>
      </c>
      <c r="B12" s="12" t="s">
        <v>14</v>
      </c>
      <c r="C12" s="11"/>
      <c r="D12" s="13"/>
      <c r="E12" s="13"/>
      <c r="F12" s="13"/>
    </row>
    <row r="13" spans="1:6" s="3" customFormat="1" ht="84" customHeight="1" x14ac:dyDescent="0.2">
      <c r="A13" s="11" t="s">
        <v>15</v>
      </c>
      <c r="B13" s="12" t="s">
        <v>66</v>
      </c>
      <c r="C13" s="11" t="s">
        <v>16</v>
      </c>
      <c r="D13" s="42">
        <f>D9/D8</f>
        <v>1.6610841823876173E-2</v>
      </c>
      <c r="E13" s="42">
        <f t="shared" ref="E13:F13" si="1">E9/E8</f>
        <v>3.7675982191466818E-2</v>
      </c>
      <c r="F13" s="42">
        <f t="shared" si="1"/>
        <v>2.3467338820700973E-2</v>
      </c>
    </row>
    <row r="14" spans="1:6" s="3" customFormat="1" ht="35.25" customHeight="1" x14ac:dyDescent="0.2">
      <c r="A14" s="11" t="s">
        <v>17</v>
      </c>
      <c r="B14" s="12" t="s">
        <v>65</v>
      </c>
      <c r="C14" s="11"/>
      <c r="D14" s="13"/>
      <c r="E14" s="13"/>
      <c r="F14" s="13"/>
    </row>
    <row r="15" spans="1:6" s="3" customFormat="1" ht="36.75" customHeight="1" x14ac:dyDescent="0.2">
      <c r="A15" s="11" t="s">
        <v>18</v>
      </c>
      <c r="B15" s="12" t="s">
        <v>58</v>
      </c>
      <c r="C15" s="11" t="s">
        <v>19</v>
      </c>
      <c r="D15" s="13"/>
      <c r="E15" s="13"/>
      <c r="F15" s="13"/>
    </row>
    <row r="16" spans="1:6" s="3" customFormat="1" ht="36.75" customHeight="1" x14ac:dyDescent="0.2">
      <c r="A16" s="11" t="s">
        <v>20</v>
      </c>
      <c r="B16" s="12" t="s">
        <v>59</v>
      </c>
      <c r="C16" s="11" t="s">
        <v>21</v>
      </c>
      <c r="D16" s="13"/>
      <c r="E16" s="13"/>
      <c r="F16" s="13"/>
    </row>
    <row r="17" spans="1:6" s="5" customFormat="1" ht="24.75" customHeight="1" x14ac:dyDescent="0.25">
      <c r="A17" s="14" t="s">
        <v>22</v>
      </c>
      <c r="B17" s="15" t="s">
        <v>60</v>
      </c>
      <c r="C17" s="14" t="s">
        <v>19</v>
      </c>
      <c r="D17" s="34">
        <v>4.4580000000000002</v>
      </c>
      <c r="E17" s="16">
        <v>4.7119999999999997</v>
      </c>
      <c r="F17" s="16">
        <v>4.7119999999999997</v>
      </c>
    </row>
    <row r="18" spans="1:6" s="3" customFormat="1" ht="38.25" customHeight="1" x14ac:dyDescent="0.2">
      <c r="A18" s="11" t="s">
        <v>61</v>
      </c>
      <c r="B18" s="12" t="s">
        <v>81</v>
      </c>
      <c r="C18" s="11" t="s">
        <v>62</v>
      </c>
      <c r="D18" s="21">
        <v>27.913</v>
      </c>
      <c r="E18" s="21">
        <v>27.786999999999999</v>
      </c>
      <c r="F18" s="21">
        <v>26.724</v>
      </c>
    </row>
    <row r="19" spans="1:6" s="3" customFormat="1" ht="53.25" customHeight="1" x14ac:dyDescent="0.2">
      <c r="A19" s="11" t="s">
        <v>24</v>
      </c>
      <c r="B19" s="12" t="s">
        <v>63</v>
      </c>
      <c r="C19" s="11" t="s">
        <v>23</v>
      </c>
      <c r="D19" s="19">
        <v>9.7029999999999994</v>
      </c>
      <c r="E19" s="19">
        <f>9.693+0.475</f>
        <v>10.167999999999999</v>
      </c>
      <c r="F19" s="19">
        <v>9.3510000000000009</v>
      </c>
    </row>
    <row r="20" spans="1:6" s="3" customFormat="1" ht="56.25" customHeight="1" x14ac:dyDescent="0.2">
      <c r="A20" s="11" t="s">
        <v>25</v>
      </c>
      <c r="B20" s="12" t="s">
        <v>64</v>
      </c>
      <c r="C20" s="11" t="s">
        <v>16</v>
      </c>
      <c r="D20" s="17" t="s">
        <v>82</v>
      </c>
      <c r="E20" s="17" t="s">
        <v>82</v>
      </c>
      <c r="F20" s="17" t="s">
        <v>82</v>
      </c>
    </row>
    <row r="21" spans="1:6" s="3" customFormat="1" ht="52.5" customHeight="1" x14ac:dyDescent="0.2">
      <c r="A21" s="11" t="s">
        <v>26</v>
      </c>
      <c r="B21" s="12" t="s">
        <v>67</v>
      </c>
      <c r="C21" s="11"/>
      <c r="D21" s="17" t="s">
        <v>82</v>
      </c>
      <c r="E21" s="17" t="s">
        <v>82</v>
      </c>
      <c r="F21" s="17" t="s">
        <v>82</v>
      </c>
    </row>
    <row r="22" spans="1:6" s="3" customFormat="1" ht="69" customHeight="1" x14ac:dyDescent="0.2">
      <c r="A22" s="11" t="s">
        <v>27</v>
      </c>
      <c r="B22" s="12" t="s">
        <v>68</v>
      </c>
      <c r="C22" s="11" t="s">
        <v>21</v>
      </c>
      <c r="D22" s="13"/>
      <c r="E22" s="13"/>
      <c r="F22" s="13"/>
    </row>
    <row r="23" spans="1:6" s="3" customFormat="1" ht="51" customHeight="1" x14ac:dyDescent="0.2">
      <c r="A23" s="11" t="s">
        <v>28</v>
      </c>
      <c r="B23" s="12" t="s">
        <v>29</v>
      </c>
      <c r="C23" s="11"/>
      <c r="D23" s="40">
        <f>D24+D29+D30+D31</f>
        <v>13903.77</v>
      </c>
      <c r="E23" s="40">
        <f>E24+E29+E30+E31</f>
        <v>18135.11</v>
      </c>
      <c r="F23" s="40">
        <f>F24+F29+F30+F31</f>
        <v>20556.45</v>
      </c>
    </row>
    <row r="24" spans="1:6" s="3" customFormat="1" ht="69" customHeight="1" x14ac:dyDescent="0.2">
      <c r="A24" s="11" t="s">
        <v>30</v>
      </c>
      <c r="B24" s="12" t="s">
        <v>70</v>
      </c>
      <c r="C24" s="11" t="s">
        <v>6</v>
      </c>
      <c r="D24" s="35">
        <v>10490.39</v>
      </c>
      <c r="E24" s="35">
        <v>12048.21</v>
      </c>
      <c r="F24" s="40">
        <v>13714.04</v>
      </c>
    </row>
    <row r="25" spans="1:6" s="3" customFormat="1" ht="15" customHeight="1" x14ac:dyDescent="0.2">
      <c r="A25" s="11"/>
      <c r="B25" s="12" t="s">
        <v>69</v>
      </c>
      <c r="C25" s="11"/>
      <c r="D25" s="35"/>
      <c r="E25" s="35"/>
      <c r="F25" s="40"/>
    </row>
    <row r="26" spans="1:6" s="3" customFormat="1" ht="20.100000000000001" customHeight="1" x14ac:dyDescent="0.2">
      <c r="A26" s="11"/>
      <c r="B26" s="12" t="s">
        <v>31</v>
      </c>
      <c r="C26" s="11"/>
      <c r="D26" s="35">
        <v>7685.92</v>
      </c>
      <c r="E26" s="35">
        <v>8943.7000000000007</v>
      </c>
      <c r="F26" s="40">
        <v>9448.77</v>
      </c>
    </row>
    <row r="27" spans="1:6" s="3" customFormat="1" ht="20.100000000000001" customHeight="1" x14ac:dyDescent="0.2">
      <c r="A27" s="11"/>
      <c r="B27" s="12" t="s">
        <v>32</v>
      </c>
      <c r="C27" s="11"/>
      <c r="D27" s="35">
        <v>609.64</v>
      </c>
      <c r="E27" s="35">
        <v>771.23199999999997</v>
      </c>
      <c r="F27" s="40">
        <v>814.79</v>
      </c>
    </row>
    <row r="28" spans="1:6" s="3" customFormat="1" ht="20.100000000000001" customHeight="1" x14ac:dyDescent="0.2">
      <c r="A28" s="11"/>
      <c r="B28" s="12" t="s">
        <v>33</v>
      </c>
      <c r="C28" s="11"/>
      <c r="D28" s="35">
        <f>D24-D26-D27</f>
        <v>2194.8299999999995</v>
      </c>
      <c r="E28" s="35">
        <f t="shared" ref="E28:F28" si="2">E24-E26-E27</f>
        <v>2333.2779999999984</v>
      </c>
      <c r="F28" s="35">
        <f t="shared" si="2"/>
        <v>3450.4800000000005</v>
      </c>
    </row>
    <row r="29" spans="1:6" s="3" customFormat="1" ht="53.25" customHeight="1" x14ac:dyDescent="0.2">
      <c r="A29" s="11" t="s">
        <v>34</v>
      </c>
      <c r="B29" s="12" t="s">
        <v>71</v>
      </c>
      <c r="C29" s="11" t="s">
        <v>6</v>
      </c>
      <c r="D29" s="35">
        <f>13903.77-D24-D30-D31</f>
        <v>2638.5800000000008</v>
      </c>
      <c r="E29" s="35">
        <f>18135.11-E24-E30-E31</f>
        <v>4422.7000000000016</v>
      </c>
      <c r="F29" s="40">
        <f>20556.45-F24-F30-F31</f>
        <v>3501.6099999999997</v>
      </c>
    </row>
    <row r="30" spans="1:6" s="3" customFormat="1" ht="36" customHeight="1" x14ac:dyDescent="0.2">
      <c r="A30" s="11" t="s">
        <v>35</v>
      </c>
      <c r="B30" s="12" t="s">
        <v>72</v>
      </c>
      <c r="C30" s="11" t="s">
        <v>6</v>
      </c>
      <c r="D30" s="35">
        <v>0</v>
      </c>
      <c r="E30" s="35">
        <v>865</v>
      </c>
      <c r="F30" s="40">
        <v>2197.96</v>
      </c>
    </row>
    <row r="31" spans="1:6" s="3" customFormat="1" ht="35.25" customHeight="1" x14ac:dyDescent="0.2">
      <c r="A31" s="11" t="s">
        <v>36</v>
      </c>
      <c r="B31" s="12" t="s">
        <v>129</v>
      </c>
      <c r="C31" s="11" t="s">
        <v>6</v>
      </c>
      <c r="D31" s="40">
        <v>774.8</v>
      </c>
      <c r="E31" s="40">
        <v>799.2</v>
      </c>
      <c r="F31" s="40">
        <v>1142.8399999999999</v>
      </c>
    </row>
    <row r="32" spans="1:6" s="3" customFormat="1" ht="67.5" customHeight="1" x14ac:dyDescent="0.2">
      <c r="A32" s="11" t="s">
        <v>37</v>
      </c>
      <c r="B32" s="12" t="s">
        <v>38</v>
      </c>
      <c r="C32" s="11"/>
      <c r="D32" s="39" t="s">
        <v>125</v>
      </c>
      <c r="E32" s="39" t="s">
        <v>125</v>
      </c>
      <c r="F32" s="39" t="s">
        <v>125</v>
      </c>
    </row>
    <row r="33" spans="1:6" s="3" customFormat="1" ht="18.75" customHeight="1" x14ac:dyDescent="0.2">
      <c r="A33" s="11"/>
      <c r="B33" s="18" t="s">
        <v>39</v>
      </c>
      <c r="C33" s="11"/>
      <c r="D33" s="13"/>
      <c r="E33" s="13"/>
      <c r="F33" s="13"/>
    </row>
    <row r="34" spans="1:6" s="3" customFormat="1" ht="21.75" customHeight="1" x14ac:dyDescent="0.2">
      <c r="A34" s="11"/>
      <c r="B34" s="12" t="s">
        <v>73</v>
      </c>
      <c r="C34" s="11" t="s">
        <v>40</v>
      </c>
      <c r="D34" s="22">
        <v>724.86</v>
      </c>
      <c r="E34" s="22">
        <v>724.73</v>
      </c>
      <c r="F34" s="22">
        <v>724.86</v>
      </c>
    </row>
    <row r="35" spans="1:6" s="3" customFormat="1" ht="34.5" x14ac:dyDescent="0.2">
      <c r="A35" s="11"/>
      <c r="B35" s="12" t="s">
        <v>74</v>
      </c>
      <c r="C35" s="11" t="s">
        <v>41</v>
      </c>
      <c r="D35" s="19">
        <f>D23/D34</f>
        <v>19.18131777170764</v>
      </c>
      <c r="E35" s="19">
        <f>E23/E34</f>
        <v>25.023263836187269</v>
      </c>
      <c r="F35" s="19">
        <f>F23/F34</f>
        <v>28.359200397318105</v>
      </c>
    </row>
    <row r="36" spans="1:6" s="3" customFormat="1" ht="51.75" customHeight="1" x14ac:dyDescent="0.2">
      <c r="A36" s="11" t="s">
        <v>42</v>
      </c>
      <c r="B36" s="12" t="s">
        <v>43</v>
      </c>
      <c r="C36" s="11"/>
      <c r="D36" s="13"/>
      <c r="E36" s="13"/>
      <c r="F36" s="13"/>
    </row>
    <row r="37" spans="1:6" s="3" customFormat="1" ht="20.25" customHeight="1" x14ac:dyDescent="0.2">
      <c r="A37" s="11" t="s">
        <v>44</v>
      </c>
      <c r="B37" s="12" t="s">
        <v>45</v>
      </c>
      <c r="C37" s="11" t="s">
        <v>46</v>
      </c>
      <c r="D37" s="38">
        <v>34</v>
      </c>
      <c r="E37" s="38">
        <v>38</v>
      </c>
      <c r="F37" s="38">
        <v>38</v>
      </c>
    </row>
    <row r="38" spans="1:6" s="3" customFormat="1" ht="31.5" x14ac:dyDescent="0.2">
      <c r="A38" s="11" t="s">
        <v>47</v>
      </c>
      <c r="B38" s="12" t="s">
        <v>48</v>
      </c>
      <c r="C38" s="11" t="s">
        <v>75</v>
      </c>
      <c r="D38" s="19">
        <f>D26/D37/12</f>
        <v>18.838039215686276</v>
      </c>
      <c r="E38" s="19">
        <f>E26/E37/12</f>
        <v>19.613377192982458</v>
      </c>
      <c r="F38" s="19">
        <f>F26/F37/12</f>
        <v>20.720986842105265</v>
      </c>
    </row>
    <row r="39" spans="1:6" s="3" customFormat="1" ht="50.25" customHeight="1" x14ac:dyDescent="0.2">
      <c r="A39" s="11" t="s">
        <v>49</v>
      </c>
      <c r="B39" s="12" t="s">
        <v>50</v>
      </c>
      <c r="C39" s="11"/>
      <c r="D39" s="13"/>
      <c r="E39" s="13"/>
      <c r="F39" s="13"/>
    </row>
    <row r="40" spans="1:6" s="3" customFormat="1" ht="27" customHeight="1" x14ac:dyDescent="0.2">
      <c r="A40" s="11"/>
      <c r="B40" s="18" t="s">
        <v>39</v>
      </c>
      <c r="C40" s="11"/>
      <c r="D40" s="13"/>
      <c r="E40" s="13"/>
      <c r="F40" s="13"/>
    </row>
    <row r="41" spans="1:6" s="3" customFormat="1" ht="34.5" customHeight="1" x14ac:dyDescent="0.2">
      <c r="A41" s="11"/>
      <c r="B41" s="12" t="s">
        <v>51</v>
      </c>
      <c r="C41" s="11" t="s">
        <v>6</v>
      </c>
      <c r="D41" s="36">
        <v>0</v>
      </c>
      <c r="E41" s="36">
        <v>112</v>
      </c>
      <c r="F41" s="36">
        <v>112</v>
      </c>
    </row>
    <row r="42" spans="1:6" s="3" customFormat="1" ht="50.25" customHeight="1" x14ac:dyDescent="0.2">
      <c r="A42" s="11"/>
      <c r="B42" s="12" t="s">
        <v>52</v>
      </c>
      <c r="C42" s="11" t="s">
        <v>6</v>
      </c>
      <c r="D42" s="13"/>
      <c r="E42" s="13"/>
      <c r="F42" s="13"/>
    </row>
    <row r="43" spans="1:6" s="7" customFormat="1" ht="19.5" customHeight="1" x14ac:dyDescent="0.2">
      <c r="A43" s="6" t="s">
        <v>76</v>
      </c>
    </row>
    <row r="44" spans="1:6" s="7" customFormat="1" x14ac:dyDescent="0.2">
      <c r="A44" s="6" t="s">
        <v>77</v>
      </c>
    </row>
    <row r="45" spans="1:6" s="7" customFormat="1" x14ac:dyDescent="0.2">
      <c r="A45" s="6" t="s">
        <v>78</v>
      </c>
    </row>
    <row r="46" spans="1:6" s="7" customFormat="1" x14ac:dyDescent="0.2">
      <c r="A46" s="6" t="s">
        <v>79</v>
      </c>
    </row>
  </sheetData>
  <mergeCells count="2">
    <mergeCell ref="A4:F4"/>
    <mergeCell ref="E1:F1"/>
  </mergeCells>
  <pageMargins left="0.98425196850393704" right="0.39370078740157483" top="0.78740157480314965" bottom="0.39370078740157483" header="0" footer="0"/>
  <pageSetup paperSize="9" scale="75" fitToHeight="2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Лист1</vt:lpstr>
      <vt:lpstr>Лист2</vt:lpstr>
      <vt:lpstr>стр.1_5</vt:lpstr>
      <vt:lpstr>стр.1_5!TABLE</vt:lpstr>
      <vt:lpstr>стр.1_5!Заголовки_для_печати</vt:lpstr>
      <vt:lpstr>Лист1!Область_печати</vt:lpstr>
      <vt:lpstr>стр.1_5!Область_печати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Чамина Мария Евгеньевна</cp:lastModifiedBy>
  <cp:lastPrinted>2017-04-26T13:02:27Z</cp:lastPrinted>
  <dcterms:created xsi:type="dcterms:W3CDTF">2014-08-15T10:06:32Z</dcterms:created>
  <dcterms:modified xsi:type="dcterms:W3CDTF">2017-10-27T08:01:19Z</dcterms:modified>
</cp:coreProperties>
</file>