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420" windowHeight="10790"/>
  </bookViews>
  <sheets>
    <sheet name="1.1" sheetId="1" r:id="rId1"/>
    <sheet name="1.2" sheetId="7" r:id="rId2"/>
    <sheet name="1.3" sheetId="9" r:id="rId3"/>
    <sheet name="1.4" sheetId="10" r:id="rId4"/>
  </sheets>
  <calcPr calcId="144525"/>
</workbook>
</file>

<file path=xl/calcChain.xml><?xml version="1.0" encoding="utf-8"?>
<calcChain xmlns="http://schemas.openxmlformats.org/spreadsheetml/2006/main">
  <c r="E374" i="10" l="1"/>
  <c r="D374" i="10"/>
  <c r="C374" i="10"/>
  <c r="G374" i="10" s="1"/>
  <c r="G373" i="10"/>
  <c r="H373" i="10" s="1"/>
  <c r="F373" i="10"/>
  <c r="G372" i="10"/>
  <c r="H372" i="10" s="1"/>
  <c r="F372" i="10"/>
  <c r="G371" i="10"/>
  <c r="H371" i="10" s="1"/>
  <c r="F371" i="10"/>
  <c r="G370" i="10"/>
  <c r="F370" i="10"/>
  <c r="G369" i="10"/>
  <c r="H369" i="10" s="1"/>
  <c r="F369" i="10"/>
  <c r="G368" i="10"/>
  <c r="H368" i="10" s="1"/>
  <c r="F368" i="10"/>
  <c r="G367" i="10"/>
  <c r="H367" i="10" s="1"/>
  <c r="F367" i="10"/>
  <c r="G366" i="10"/>
  <c r="F366" i="10"/>
  <c r="G365" i="10"/>
  <c r="H365" i="10" s="1"/>
  <c r="F365" i="10"/>
  <c r="G364" i="10"/>
  <c r="H364" i="10" s="1"/>
  <c r="F364" i="10"/>
  <c r="G363" i="10"/>
  <c r="H363" i="10" s="1"/>
  <c r="F363" i="10"/>
  <c r="G362" i="10"/>
  <c r="F362" i="10"/>
  <c r="G361" i="10"/>
  <c r="H361" i="10" s="1"/>
  <c r="F361" i="10"/>
  <c r="G360" i="10"/>
  <c r="H360" i="10" s="1"/>
  <c r="F360" i="10"/>
  <c r="G359" i="10"/>
  <c r="H359" i="10" s="1"/>
  <c r="F359" i="10"/>
  <c r="G358" i="10"/>
  <c r="F358" i="10"/>
  <c r="G357" i="10"/>
  <c r="H357" i="10" s="1"/>
  <c r="F357" i="10"/>
  <c r="G356" i="10"/>
  <c r="H356" i="10" s="1"/>
  <c r="F356" i="10"/>
  <c r="G355" i="10"/>
  <c r="H355" i="10" s="1"/>
  <c r="F355" i="10"/>
  <c r="G354" i="10"/>
  <c r="F354" i="10"/>
  <c r="G353" i="10"/>
  <c r="H353" i="10" s="1"/>
  <c r="F353" i="10"/>
  <c r="G352" i="10"/>
  <c r="H352" i="10" s="1"/>
  <c r="F352" i="10"/>
  <c r="G351" i="10"/>
  <c r="H351" i="10" s="1"/>
  <c r="F351" i="10"/>
  <c r="G350" i="10"/>
  <c r="F350" i="10"/>
  <c r="G349" i="10"/>
  <c r="H349" i="10" s="1"/>
  <c r="F349" i="10"/>
  <c r="G348" i="10"/>
  <c r="H348" i="10" s="1"/>
  <c r="F348" i="10"/>
  <c r="G347" i="10"/>
  <c r="H347" i="10" s="1"/>
  <c r="F347" i="10"/>
  <c r="G346" i="10"/>
  <c r="F346" i="10"/>
  <c r="G345" i="10"/>
  <c r="H345" i="10" s="1"/>
  <c r="F345" i="10"/>
  <c r="G344" i="10"/>
  <c r="H344" i="10" s="1"/>
  <c r="F344" i="10"/>
  <c r="G343" i="10"/>
  <c r="F343" i="10"/>
  <c r="G342" i="10"/>
  <c r="F342" i="10"/>
  <c r="G341" i="10"/>
  <c r="H341" i="10" s="1"/>
  <c r="F341" i="10"/>
  <c r="G340" i="10"/>
  <c r="H340" i="10" s="1"/>
  <c r="F340" i="10"/>
  <c r="G339" i="10"/>
  <c r="H339" i="10" s="1"/>
  <c r="F339" i="10"/>
  <c r="G338" i="10"/>
  <c r="F338" i="10"/>
  <c r="G337" i="10"/>
  <c r="H337" i="10" s="1"/>
  <c r="F337" i="10"/>
  <c r="G336" i="10"/>
  <c r="H336" i="10" s="1"/>
  <c r="F336" i="10"/>
  <c r="G335" i="10"/>
  <c r="H335" i="10" s="1"/>
  <c r="F335" i="10"/>
  <c r="G334" i="10"/>
  <c r="F334" i="10"/>
  <c r="G333" i="10"/>
  <c r="H333" i="10" s="1"/>
  <c r="F333" i="10"/>
  <c r="G332" i="10"/>
  <c r="H332" i="10" s="1"/>
  <c r="F332" i="10"/>
  <c r="G331" i="10"/>
  <c r="H331" i="10" s="1"/>
  <c r="F331" i="10"/>
  <c r="G330" i="10"/>
  <c r="F330" i="10"/>
  <c r="G329" i="10"/>
  <c r="H329" i="10" s="1"/>
  <c r="F329" i="10"/>
  <c r="G328" i="10"/>
  <c r="H328" i="10" s="1"/>
  <c r="F328" i="10"/>
  <c r="G327" i="10"/>
  <c r="H327" i="10" s="1"/>
  <c r="F327" i="10"/>
  <c r="G326" i="10"/>
  <c r="F326" i="10"/>
  <c r="G325" i="10"/>
  <c r="H325" i="10" s="1"/>
  <c r="F325" i="10"/>
  <c r="G324" i="10"/>
  <c r="H324" i="10" s="1"/>
  <c r="F324" i="10"/>
  <c r="G323" i="10"/>
  <c r="H323" i="10" s="1"/>
  <c r="F323" i="10"/>
  <c r="G322" i="10"/>
  <c r="F322" i="10"/>
  <c r="G321" i="10"/>
  <c r="H321" i="10" s="1"/>
  <c r="F321" i="10"/>
  <c r="G320" i="10"/>
  <c r="H320" i="10" s="1"/>
  <c r="F320" i="10"/>
  <c r="G319" i="10"/>
  <c r="H319" i="10" s="1"/>
  <c r="F319" i="10"/>
  <c r="G318" i="10"/>
  <c r="F318" i="10"/>
  <c r="G317" i="10"/>
  <c r="H317" i="10" s="1"/>
  <c r="F317" i="10"/>
  <c r="G316" i="10"/>
  <c r="H316" i="10" s="1"/>
  <c r="F316" i="10"/>
  <c r="G315" i="10"/>
  <c r="H315" i="10" s="1"/>
  <c r="F315" i="10"/>
  <c r="G314" i="10"/>
  <c r="F314" i="10"/>
  <c r="G313" i="10"/>
  <c r="H313" i="10" s="1"/>
  <c r="F313" i="10"/>
  <c r="G312" i="10"/>
  <c r="H312" i="10" s="1"/>
  <c r="F312" i="10"/>
  <c r="G311" i="10"/>
  <c r="F311" i="10"/>
  <c r="G310" i="10"/>
  <c r="F310" i="10"/>
  <c r="G309" i="10"/>
  <c r="H309" i="10" s="1"/>
  <c r="F309" i="10"/>
  <c r="G308" i="10"/>
  <c r="H308" i="10" s="1"/>
  <c r="F308" i="10"/>
  <c r="G307" i="10"/>
  <c r="H307" i="10" s="1"/>
  <c r="F307" i="10"/>
  <c r="G306" i="10"/>
  <c r="F306" i="10"/>
  <c r="G305" i="10"/>
  <c r="H305" i="10" s="1"/>
  <c r="F305" i="10"/>
  <c r="G304" i="10"/>
  <c r="H304" i="10" s="1"/>
  <c r="F304" i="10"/>
  <c r="G303" i="10"/>
  <c r="H303" i="10" s="1"/>
  <c r="F303" i="10"/>
  <c r="G302" i="10"/>
  <c r="F302" i="10"/>
  <c r="G301" i="10"/>
  <c r="H301" i="10" s="1"/>
  <c r="F301" i="10"/>
  <c r="G300" i="10"/>
  <c r="H300" i="10" s="1"/>
  <c r="F300" i="10"/>
  <c r="G299" i="10"/>
  <c r="H299" i="10" s="1"/>
  <c r="F299" i="10"/>
  <c r="G298" i="10"/>
  <c r="F298" i="10"/>
  <c r="G297" i="10"/>
  <c r="H297" i="10" s="1"/>
  <c r="F297" i="10"/>
  <c r="G296" i="10"/>
  <c r="H296" i="10" s="1"/>
  <c r="F296" i="10"/>
  <c r="G295" i="10"/>
  <c r="H295" i="10" s="1"/>
  <c r="F295" i="10"/>
  <c r="G294" i="10"/>
  <c r="F294" i="10"/>
  <c r="G293" i="10"/>
  <c r="H293" i="10" s="1"/>
  <c r="F293" i="10"/>
  <c r="G292" i="10"/>
  <c r="H292" i="10" s="1"/>
  <c r="F292" i="10"/>
  <c r="G291" i="10"/>
  <c r="H291" i="10" s="1"/>
  <c r="F291" i="10"/>
  <c r="G290" i="10"/>
  <c r="F290" i="10"/>
  <c r="G289" i="10"/>
  <c r="F289" i="10"/>
  <c r="H289" i="10" s="1"/>
  <c r="G288" i="10"/>
  <c r="F288" i="10"/>
  <c r="H288" i="10" s="1"/>
  <c r="G287" i="10"/>
  <c r="F287" i="10"/>
  <c r="H287" i="10" s="1"/>
  <c r="G286" i="10"/>
  <c r="F286" i="10"/>
  <c r="H286" i="10" s="1"/>
  <c r="G285" i="10"/>
  <c r="F285" i="10"/>
  <c r="H285" i="10" s="1"/>
  <c r="G284" i="10"/>
  <c r="F284" i="10"/>
  <c r="H284" i="10" s="1"/>
  <c r="G283" i="10"/>
  <c r="F283" i="10"/>
  <c r="H283" i="10" s="1"/>
  <c r="G282" i="10"/>
  <c r="F282" i="10"/>
  <c r="H282" i="10" s="1"/>
  <c r="G281" i="10"/>
  <c r="F281" i="10"/>
  <c r="H281" i="10" s="1"/>
  <c r="G280" i="10"/>
  <c r="F280" i="10"/>
  <c r="H280" i="10" s="1"/>
  <c r="G279" i="10"/>
  <c r="F279" i="10"/>
  <c r="H279" i="10" s="1"/>
  <c r="G278" i="10"/>
  <c r="F278" i="10"/>
  <c r="H278" i="10" s="1"/>
  <c r="G277" i="10"/>
  <c r="F277" i="10"/>
  <c r="H277" i="10" s="1"/>
  <c r="G276" i="10"/>
  <c r="F276" i="10"/>
  <c r="H276" i="10" s="1"/>
  <c r="G275" i="10"/>
  <c r="F275" i="10"/>
  <c r="H275" i="10" s="1"/>
  <c r="G274" i="10"/>
  <c r="F274" i="10"/>
  <c r="H274" i="10" s="1"/>
  <c r="G273" i="10"/>
  <c r="F273" i="10"/>
  <c r="H273" i="10" s="1"/>
  <c r="G272" i="10"/>
  <c r="F272" i="10"/>
  <c r="H272" i="10" s="1"/>
  <c r="G271" i="10"/>
  <c r="F271" i="10"/>
  <c r="H271" i="10" s="1"/>
  <c r="G270" i="10"/>
  <c r="F270" i="10"/>
  <c r="H270" i="10" s="1"/>
  <c r="G269" i="10"/>
  <c r="F269" i="10"/>
  <c r="H269" i="10" s="1"/>
  <c r="G268" i="10"/>
  <c r="F268" i="10"/>
  <c r="H268" i="10" s="1"/>
  <c r="G267" i="10"/>
  <c r="F267" i="10"/>
  <c r="H267" i="10" s="1"/>
  <c r="G266" i="10"/>
  <c r="F266" i="10"/>
  <c r="H266" i="10" s="1"/>
  <c r="G265" i="10"/>
  <c r="F265" i="10"/>
  <c r="H265" i="10" s="1"/>
  <c r="G264" i="10"/>
  <c r="F264" i="10"/>
  <c r="H264" i="10" s="1"/>
  <c r="G263" i="10"/>
  <c r="F263" i="10"/>
  <c r="H263" i="10" s="1"/>
  <c r="G262" i="10"/>
  <c r="F262" i="10"/>
  <c r="H262" i="10" s="1"/>
  <c r="G261" i="10"/>
  <c r="F261" i="10"/>
  <c r="H261" i="10" s="1"/>
  <c r="G260" i="10"/>
  <c r="F260" i="10"/>
  <c r="H260" i="10" s="1"/>
  <c r="G259" i="10"/>
  <c r="F259" i="10"/>
  <c r="H259" i="10" s="1"/>
  <c r="G258" i="10"/>
  <c r="F258" i="10"/>
  <c r="H258" i="10" s="1"/>
  <c r="G257" i="10"/>
  <c r="F257" i="10"/>
  <c r="H257" i="10" s="1"/>
  <c r="G256" i="10"/>
  <c r="F256" i="10"/>
  <c r="H256" i="10" s="1"/>
  <c r="G255" i="10"/>
  <c r="F255" i="10"/>
  <c r="H255" i="10" s="1"/>
  <c r="G254" i="10"/>
  <c r="F254" i="10"/>
  <c r="H254" i="10" s="1"/>
  <c r="G253" i="10"/>
  <c r="F253" i="10"/>
  <c r="H253" i="10" s="1"/>
  <c r="G252" i="10"/>
  <c r="F252" i="10"/>
  <c r="H252" i="10" s="1"/>
  <c r="G251" i="10"/>
  <c r="F251" i="10"/>
  <c r="H251" i="10" s="1"/>
  <c r="G250" i="10"/>
  <c r="F250" i="10"/>
  <c r="H250" i="10" s="1"/>
  <c r="G249" i="10"/>
  <c r="F249" i="10"/>
  <c r="H249" i="10" s="1"/>
  <c r="G248" i="10"/>
  <c r="F248" i="10"/>
  <c r="H248" i="10" s="1"/>
  <c r="G247" i="10"/>
  <c r="F247" i="10"/>
  <c r="H247" i="10" s="1"/>
  <c r="G246" i="10"/>
  <c r="F246" i="10"/>
  <c r="H246" i="10" s="1"/>
  <c r="G245" i="10"/>
  <c r="F245" i="10"/>
  <c r="H245" i="10" s="1"/>
  <c r="G244" i="10"/>
  <c r="F244" i="10"/>
  <c r="H244" i="10" s="1"/>
  <c r="G243" i="10"/>
  <c r="F243" i="10"/>
  <c r="H243" i="10" s="1"/>
  <c r="G242" i="10"/>
  <c r="F242" i="10"/>
  <c r="H242" i="10" s="1"/>
  <c r="G241" i="10"/>
  <c r="F241" i="10"/>
  <c r="H241" i="10" s="1"/>
  <c r="G240" i="10"/>
  <c r="F240" i="10"/>
  <c r="H240" i="10" s="1"/>
  <c r="G239" i="10"/>
  <c r="F239" i="10"/>
  <c r="H239" i="10" s="1"/>
  <c r="G238" i="10"/>
  <c r="F238" i="10"/>
  <c r="H238" i="10" s="1"/>
  <c r="G237" i="10"/>
  <c r="F237" i="10"/>
  <c r="H237" i="10" s="1"/>
  <c r="G236" i="10"/>
  <c r="F236" i="10"/>
  <c r="H236" i="10" s="1"/>
  <c r="G235" i="10"/>
  <c r="F235" i="10"/>
  <c r="H235" i="10" s="1"/>
  <c r="G234" i="10"/>
  <c r="F234" i="10"/>
  <c r="H234" i="10" s="1"/>
  <c r="G233" i="10"/>
  <c r="F233" i="10"/>
  <c r="H233" i="10" s="1"/>
  <c r="G232" i="10"/>
  <c r="F232" i="10"/>
  <c r="H232" i="10" s="1"/>
  <c r="G231" i="10"/>
  <c r="F231" i="10"/>
  <c r="H231" i="10" s="1"/>
  <c r="G230" i="10"/>
  <c r="F230" i="10"/>
  <c r="H230" i="10" s="1"/>
  <c r="G229" i="10"/>
  <c r="F229" i="10"/>
  <c r="H229" i="10" s="1"/>
  <c r="G228" i="10"/>
  <c r="F228" i="10"/>
  <c r="H228" i="10" s="1"/>
  <c r="G227" i="10"/>
  <c r="F227" i="10"/>
  <c r="H227" i="10" s="1"/>
  <c r="H226" i="10"/>
  <c r="G226" i="10"/>
  <c r="F226" i="10"/>
  <c r="G225" i="10"/>
  <c r="F225" i="10"/>
  <c r="H225" i="10" s="1"/>
  <c r="G224" i="10"/>
  <c r="F224" i="10"/>
  <c r="H224" i="10" s="1"/>
  <c r="H223" i="10"/>
  <c r="G223" i="10"/>
  <c r="F223" i="10"/>
  <c r="H222" i="10"/>
  <c r="G222" i="10"/>
  <c r="F222" i="10"/>
  <c r="G221" i="10"/>
  <c r="F221" i="10"/>
  <c r="H221" i="10" s="1"/>
  <c r="G220" i="10"/>
  <c r="F220" i="10"/>
  <c r="H220" i="10" s="1"/>
  <c r="H219" i="10"/>
  <c r="G219" i="10"/>
  <c r="F219" i="10"/>
  <c r="H218" i="10"/>
  <c r="G218" i="10"/>
  <c r="F218" i="10"/>
  <c r="G217" i="10"/>
  <c r="F217" i="10"/>
  <c r="H217" i="10" s="1"/>
  <c r="G216" i="10"/>
  <c r="F216" i="10"/>
  <c r="H216" i="10" s="1"/>
  <c r="H215" i="10"/>
  <c r="G215" i="10"/>
  <c r="F215" i="10"/>
  <c r="H214" i="10"/>
  <c r="G214" i="10"/>
  <c r="F214" i="10"/>
  <c r="G213" i="10"/>
  <c r="F213" i="10"/>
  <c r="H213" i="10" s="1"/>
  <c r="G212" i="10"/>
  <c r="F212" i="10"/>
  <c r="H212" i="10" s="1"/>
  <c r="H211" i="10"/>
  <c r="G211" i="10"/>
  <c r="F211" i="10"/>
  <c r="H210" i="10"/>
  <c r="G210" i="10"/>
  <c r="F210" i="10"/>
  <c r="G209" i="10"/>
  <c r="F209" i="10"/>
  <c r="H209" i="10" s="1"/>
  <c r="G208" i="10"/>
  <c r="F208" i="10"/>
  <c r="H208" i="10" s="1"/>
  <c r="H207" i="10"/>
  <c r="G207" i="10"/>
  <c r="F207" i="10"/>
  <c r="H206" i="10"/>
  <c r="G206" i="10"/>
  <c r="F206" i="10"/>
  <c r="G205" i="10"/>
  <c r="F205" i="10"/>
  <c r="H205" i="10" s="1"/>
  <c r="G204" i="10"/>
  <c r="F204" i="10"/>
  <c r="H204" i="10" s="1"/>
  <c r="H203" i="10"/>
  <c r="G203" i="10"/>
  <c r="F203" i="10"/>
  <c r="H202" i="10"/>
  <c r="G202" i="10"/>
  <c r="F202" i="10"/>
  <c r="G201" i="10"/>
  <c r="F201" i="10"/>
  <c r="H201" i="10" s="1"/>
  <c r="G200" i="10"/>
  <c r="F200" i="10"/>
  <c r="H200" i="10" s="1"/>
  <c r="H199" i="10"/>
  <c r="G199" i="10"/>
  <c r="F199" i="10"/>
  <c r="H198" i="10"/>
  <c r="G198" i="10"/>
  <c r="F198" i="10"/>
  <c r="G197" i="10"/>
  <c r="F197" i="10"/>
  <c r="H197" i="10" s="1"/>
  <c r="G196" i="10"/>
  <c r="F196" i="10"/>
  <c r="H196" i="10" s="1"/>
  <c r="H195" i="10"/>
  <c r="G195" i="10"/>
  <c r="F195" i="10"/>
  <c r="H194" i="10"/>
  <c r="G194" i="10"/>
  <c r="F194" i="10"/>
  <c r="G193" i="10"/>
  <c r="F193" i="10"/>
  <c r="H193" i="10" s="1"/>
  <c r="G192" i="10"/>
  <c r="F192" i="10"/>
  <c r="H192" i="10" s="1"/>
  <c r="H191" i="10"/>
  <c r="G191" i="10"/>
  <c r="F191" i="10"/>
  <c r="H190" i="10"/>
  <c r="G190" i="10"/>
  <c r="F190" i="10"/>
  <c r="G189" i="10"/>
  <c r="F189" i="10"/>
  <c r="H189" i="10" s="1"/>
  <c r="G188" i="10"/>
  <c r="F188" i="10"/>
  <c r="H188" i="10" s="1"/>
  <c r="H187" i="10"/>
  <c r="G187" i="10"/>
  <c r="F187" i="10"/>
  <c r="H186" i="10"/>
  <c r="G186" i="10"/>
  <c r="F186" i="10"/>
  <c r="G185" i="10"/>
  <c r="F185" i="10"/>
  <c r="H185" i="10" s="1"/>
  <c r="G184" i="10"/>
  <c r="F184" i="10"/>
  <c r="H184" i="10" s="1"/>
  <c r="H183" i="10"/>
  <c r="G183" i="10"/>
  <c r="F183" i="10"/>
  <c r="H182" i="10"/>
  <c r="G182" i="10"/>
  <c r="F182" i="10"/>
  <c r="G181" i="10"/>
  <c r="H181" i="10" s="1"/>
  <c r="F181" i="10"/>
  <c r="G180" i="10"/>
  <c r="F180" i="10"/>
  <c r="H180" i="10" s="1"/>
  <c r="H179" i="10"/>
  <c r="G179" i="10"/>
  <c r="F179" i="10"/>
  <c r="G178" i="10"/>
  <c r="H178" i="10" s="1"/>
  <c r="F178" i="10"/>
  <c r="G177" i="10"/>
  <c r="H177" i="10" s="1"/>
  <c r="F177" i="10"/>
  <c r="G176" i="10"/>
  <c r="F176" i="10"/>
  <c r="H176" i="10" s="1"/>
  <c r="H175" i="10"/>
  <c r="G175" i="10"/>
  <c r="F175" i="10"/>
  <c r="G174" i="10"/>
  <c r="H174" i="10" s="1"/>
  <c r="F174" i="10"/>
  <c r="G173" i="10"/>
  <c r="H173" i="10" s="1"/>
  <c r="F173" i="10"/>
  <c r="G172" i="10"/>
  <c r="F172" i="10"/>
  <c r="H172" i="10" s="1"/>
  <c r="H171" i="10"/>
  <c r="G171" i="10"/>
  <c r="F171" i="10"/>
  <c r="G170" i="10"/>
  <c r="H170" i="10" s="1"/>
  <c r="F170" i="10"/>
  <c r="G169" i="10"/>
  <c r="H169" i="10" s="1"/>
  <c r="F169" i="10"/>
  <c r="G168" i="10"/>
  <c r="H168" i="10" s="1"/>
  <c r="F168" i="10"/>
  <c r="G167" i="10"/>
  <c r="H167" i="10" s="1"/>
  <c r="F167" i="10"/>
  <c r="G166" i="10"/>
  <c r="H166" i="10" s="1"/>
  <c r="F166" i="10"/>
  <c r="G165" i="10"/>
  <c r="H165" i="10" s="1"/>
  <c r="F165" i="10"/>
  <c r="G164" i="10"/>
  <c r="H164" i="10" s="1"/>
  <c r="F164" i="10"/>
  <c r="G163" i="10"/>
  <c r="H163" i="10" s="1"/>
  <c r="F163" i="10"/>
  <c r="G162" i="10"/>
  <c r="H162" i="10" s="1"/>
  <c r="F162" i="10"/>
  <c r="G161" i="10"/>
  <c r="H161" i="10" s="1"/>
  <c r="F161" i="10"/>
  <c r="G160" i="10"/>
  <c r="H160" i="10" s="1"/>
  <c r="F160" i="10"/>
  <c r="G159" i="10"/>
  <c r="H159" i="10" s="1"/>
  <c r="F159" i="10"/>
  <c r="G158" i="10"/>
  <c r="H158" i="10" s="1"/>
  <c r="F158" i="10"/>
  <c r="G157" i="10"/>
  <c r="H157" i="10" s="1"/>
  <c r="F157" i="10"/>
  <c r="G156" i="10"/>
  <c r="H156" i="10" s="1"/>
  <c r="F156" i="10"/>
  <c r="G155" i="10"/>
  <c r="H155" i="10" s="1"/>
  <c r="F155" i="10"/>
  <c r="G154" i="10"/>
  <c r="H154" i="10" s="1"/>
  <c r="F154" i="10"/>
  <c r="G153" i="10"/>
  <c r="H153" i="10" s="1"/>
  <c r="F153" i="10"/>
  <c r="G152" i="10"/>
  <c r="H152" i="10" s="1"/>
  <c r="F152" i="10"/>
  <c r="G151" i="10"/>
  <c r="H151" i="10" s="1"/>
  <c r="F151" i="10"/>
  <c r="G150" i="10"/>
  <c r="H150" i="10" s="1"/>
  <c r="F150" i="10"/>
  <c r="G149" i="10"/>
  <c r="H149" i="10" s="1"/>
  <c r="F149" i="10"/>
  <c r="G148" i="10"/>
  <c r="H148" i="10" s="1"/>
  <c r="F148" i="10"/>
  <c r="G147" i="10"/>
  <c r="H147" i="10" s="1"/>
  <c r="F147" i="10"/>
  <c r="G146" i="10"/>
  <c r="H146" i="10" s="1"/>
  <c r="F146" i="10"/>
  <c r="G145" i="10"/>
  <c r="H145" i="10" s="1"/>
  <c r="F145" i="10"/>
  <c r="G144" i="10"/>
  <c r="H144" i="10" s="1"/>
  <c r="F144" i="10"/>
  <c r="G143" i="10"/>
  <c r="H143" i="10" s="1"/>
  <c r="F143" i="10"/>
  <c r="G142" i="10"/>
  <c r="H142" i="10" s="1"/>
  <c r="F142" i="10"/>
  <c r="G141" i="10"/>
  <c r="H141" i="10" s="1"/>
  <c r="F141" i="10"/>
  <c r="G140" i="10"/>
  <c r="H140" i="10" s="1"/>
  <c r="F140" i="10"/>
  <c r="G139" i="10"/>
  <c r="H139" i="10" s="1"/>
  <c r="F139" i="10"/>
  <c r="G138" i="10"/>
  <c r="H138" i="10" s="1"/>
  <c r="F138" i="10"/>
  <c r="G137" i="10"/>
  <c r="H137" i="10" s="1"/>
  <c r="F137" i="10"/>
  <c r="G136" i="10"/>
  <c r="H136" i="10" s="1"/>
  <c r="F136" i="10"/>
  <c r="G135" i="10"/>
  <c r="H135" i="10" s="1"/>
  <c r="F135" i="10"/>
  <c r="G134" i="10"/>
  <c r="H134" i="10" s="1"/>
  <c r="F134" i="10"/>
  <c r="G133" i="10"/>
  <c r="H133" i="10" s="1"/>
  <c r="F133" i="10"/>
  <c r="G132" i="10"/>
  <c r="H132" i="10" s="1"/>
  <c r="F132" i="10"/>
  <c r="G131" i="10"/>
  <c r="H131" i="10" s="1"/>
  <c r="F131" i="10"/>
  <c r="G130" i="10"/>
  <c r="H130" i="10" s="1"/>
  <c r="F130" i="10"/>
  <c r="G129" i="10"/>
  <c r="H129" i="10" s="1"/>
  <c r="F129" i="10"/>
  <c r="G128" i="10"/>
  <c r="H128" i="10" s="1"/>
  <c r="F128" i="10"/>
  <c r="G127" i="10"/>
  <c r="H127" i="10" s="1"/>
  <c r="F127" i="10"/>
  <c r="G126" i="10"/>
  <c r="H126" i="10" s="1"/>
  <c r="F126" i="10"/>
  <c r="G125" i="10"/>
  <c r="H125" i="10" s="1"/>
  <c r="F125" i="10"/>
  <c r="G124" i="10"/>
  <c r="H124" i="10" s="1"/>
  <c r="F124" i="10"/>
  <c r="G123" i="10"/>
  <c r="H123" i="10" s="1"/>
  <c r="F123" i="10"/>
  <c r="G122" i="10"/>
  <c r="H122" i="10" s="1"/>
  <c r="F122" i="10"/>
  <c r="G121" i="10"/>
  <c r="H121" i="10" s="1"/>
  <c r="F121" i="10"/>
  <c r="G120" i="10"/>
  <c r="H120" i="10" s="1"/>
  <c r="F120" i="10"/>
  <c r="G119" i="10"/>
  <c r="H119" i="10" s="1"/>
  <c r="F119" i="10"/>
  <c r="G118" i="10"/>
  <c r="H118" i="10" s="1"/>
  <c r="F118" i="10"/>
  <c r="G117" i="10"/>
  <c r="H117" i="10" s="1"/>
  <c r="F117" i="10"/>
  <c r="G116" i="10"/>
  <c r="H116" i="10" s="1"/>
  <c r="F116" i="10"/>
  <c r="G115" i="10"/>
  <c r="H115" i="10" s="1"/>
  <c r="F115" i="10"/>
  <c r="G114" i="10"/>
  <c r="H114" i="10" s="1"/>
  <c r="F114" i="10"/>
  <c r="G113" i="10"/>
  <c r="H113" i="10" s="1"/>
  <c r="F113" i="10"/>
  <c r="G112" i="10"/>
  <c r="H112" i="10" s="1"/>
  <c r="F112" i="10"/>
  <c r="G111" i="10"/>
  <c r="H111" i="10" s="1"/>
  <c r="F111" i="10"/>
  <c r="G110" i="10"/>
  <c r="H110" i="10" s="1"/>
  <c r="F110" i="10"/>
  <c r="G109" i="10"/>
  <c r="H109" i="10" s="1"/>
  <c r="F109" i="10"/>
  <c r="G108" i="10"/>
  <c r="H108" i="10" s="1"/>
  <c r="F108" i="10"/>
  <c r="G107" i="10"/>
  <c r="H107" i="10" s="1"/>
  <c r="F107" i="10"/>
  <c r="G106" i="10"/>
  <c r="H106" i="10" s="1"/>
  <c r="F106" i="10"/>
  <c r="G105" i="10"/>
  <c r="H105" i="10" s="1"/>
  <c r="F105" i="10"/>
  <c r="G104" i="10"/>
  <c r="H104" i="10" s="1"/>
  <c r="F104" i="10"/>
  <c r="G103" i="10"/>
  <c r="H103" i="10" s="1"/>
  <c r="F103" i="10"/>
  <c r="G102" i="10"/>
  <c r="H102" i="10" s="1"/>
  <c r="F102" i="10"/>
  <c r="G101" i="10"/>
  <c r="F101" i="10"/>
  <c r="G100" i="10"/>
  <c r="H100" i="10" s="1"/>
  <c r="F100" i="10"/>
  <c r="G99" i="10"/>
  <c r="F99" i="10"/>
  <c r="G98" i="10"/>
  <c r="H98" i="10" s="1"/>
  <c r="F98" i="10"/>
  <c r="G97" i="10"/>
  <c r="F97" i="10"/>
  <c r="G96" i="10"/>
  <c r="H96" i="10" s="1"/>
  <c r="F96" i="10"/>
  <c r="G95" i="10"/>
  <c r="F95" i="10"/>
  <c r="G94" i="10"/>
  <c r="H94" i="10" s="1"/>
  <c r="F94" i="10"/>
  <c r="G93" i="10"/>
  <c r="F93" i="10"/>
  <c r="G92" i="10"/>
  <c r="H92" i="10" s="1"/>
  <c r="F92" i="10"/>
  <c r="G91" i="10"/>
  <c r="F91" i="10"/>
  <c r="G90" i="10"/>
  <c r="H90" i="10" s="1"/>
  <c r="F90" i="10"/>
  <c r="G89" i="10"/>
  <c r="F89" i="10"/>
  <c r="G88" i="10"/>
  <c r="H88" i="10" s="1"/>
  <c r="F88" i="10"/>
  <c r="G87" i="10"/>
  <c r="F87" i="10"/>
  <c r="G86" i="10"/>
  <c r="H86" i="10" s="1"/>
  <c r="F86" i="10"/>
  <c r="G85" i="10"/>
  <c r="F85" i="10"/>
  <c r="G84" i="10"/>
  <c r="H84" i="10" s="1"/>
  <c r="F84" i="10"/>
  <c r="G83" i="10"/>
  <c r="F83" i="10"/>
  <c r="G82" i="10"/>
  <c r="H82" i="10" s="1"/>
  <c r="F82" i="10"/>
  <c r="G81" i="10"/>
  <c r="F81" i="10"/>
  <c r="G80" i="10"/>
  <c r="H80" i="10" s="1"/>
  <c r="F80" i="10"/>
  <c r="G79" i="10"/>
  <c r="F79" i="10"/>
  <c r="G78" i="10"/>
  <c r="H78" i="10" s="1"/>
  <c r="F78" i="10"/>
  <c r="G77" i="10"/>
  <c r="F77" i="10"/>
  <c r="G76" i="10"/>
  <c r="H76" i="10" s="1"/>
  <c r="F76" i="10"/>
  <c r="G75" i="10"/>
  <c r="F75" i="10"/>
  <c r="G74" i="10"/>
  <c r="H74" i="10" s="1"/>
  <c r="F74" i="10"/>
  <c r="G73" i="10"/>
  <c r="F73" i="10"/>
  <c r="G72" i="10"/>
  <c r="H72" i="10" s="1"/>
  <c r="F72" i="10"/>
  <c r="G71" i="10"/>
  <c r="F71" i="10"/>
  <c r="G70" i="10"/>
  <c r="H70" i="10" s="1"/>
  <c r="F70" i="10"/>
  <c r="G69" i="10"/>
  <c r="F69" i="10"/>
  <c r="G68" i="10"/>
  <c r="H68" i="10" s="1"/>
  <c r="F68" i="10"/>
  <c r="G67" i="10"/>
  <c r="F67" i="10"/>
  <c r="G66" i="10"/>
  <c r="H66" i="10" s="1"/>
  <c r="F66" i="10"/>
  <c r="G65" i="10"/>
  <c r="F65" i="10"/>
  <c r="G64" i="10"/>
  <c r="H64" i="10" s="1"/>
  <c r="F64" i="10"/>
  <c r="G63" i="10"/>
  <c r="F63" i="10"/>
  <c r="G62" i="10"/>
  <c r="H62" i="10" s="1"/>
  <c r="F62" i="10"/>
  <c r="G61" i="10"/>
  <c r="F61" i="10"/>
  <c r="G60" i="10"/>
  <c r="H60" i="10" s="1"/>
  <c r="F60" i="10"/>
  <c r="G59" i="10"/>
  <c r="F59" i="10"/>
  <c r="G58" i="10"/>
  <c r="H58" i="10" s="1"/>
  <c r="F58" i="10"/>
  <c r="G57" i="10"/>
  <c r="F57" i="10"/>
  <c r="G56" i="10"/>
  <c r="H56" i="10" s="1"/>
  <c r="F56" i="10"/>
  <c r="G55" i="10"/>
  <c r="F55" i="10"/>
  <c r="G54" i="10"/>
  <c r="H54" i="10" s="1"/>
  <c r="F54" i="10"/>
  <c r="G53" i="10"/>
  <c r="F53" i="10"/>
  <c r="G52" i="10"/>
  <c r="H52" i="10" s="1"/>
  <c r="F52" i="10"/>
  <c r="G51" i="10"/>
  <c r="F51" i="10"/>
  <c r="G50" i="10"/>
  <c r="H50" i="10" s="1"/>
  <c r="F50" i="10"/>
  <c r="G49" i="10"/>
  <c r="F49" i="10"/>
  <c r="G48" i="10"/>
  <c r="H48" i="10" s="1"/>
  <c r="F48" i="10"/>
  <c r="G47" i="10"/>
  <c r="F47" i="10"/>
  <c r="G46" i="10"/>
  <c r="H46" i="10" s="1"/>
  <c r="F46" i="10"/>
  <c r="G45" i="10"/>
  <c r="F45" i="10"/>
  <c r="G44" i="10"/>
  <c r="H44" i="10" s="1"/>
  <c r="F44" i="10"/>
  <c r="G43" i="10"/>
  <c r="F43" i="10"/>
  <c r="G42" i="10"/>
  <c r="H42" i="10" s="1"/>
  <c r="F42" i="10"/>
  <c r="G41" i="10"/>
  <c r="F41" i="10"/>
  <c r="G40" i="10"/>
  <c r="H40" i="10" s="1"/>
  <c r="F40" i="10"/>
  <c r="G39" i="10"/>
  <c r="F39" i="10"/>
  <c r="G38" i="10"/>
  <c r="H38" i="10" s="1"/>
  <c r="F38" i="10"/>
  <c r="G37" i="10"/>
  <c r="F37" i="10"/>
  <c r="G36" i="10"/>
  <c r="H36" i="10" s="1"/>
  <c r="F36" i="10"/>
  <c r="G35" i="10"/>
  <c r="H35" i="10" s="1"/>
  <c r="F35" i="10"/>
  <c r="G34" i="10"/>
  <c r="H34" i="10" s="1"/>
  <c r="F34" i="10"/>
  <c r="G33" i="10"/>
  <c r="H33" i="10" s="1"/>
  <c r="F33" i="10"/>
  <c r="G32" i="10"/>
  <c r="H32" i="10" s="1"/>
  <c r="F32" i="10"/>
  <c r="G31" i="10"/>
  <c r="H31" i="10" s="1"/>
  <c r="F31" i="10"/>
  <c r="G30" i="10"/>
  <c r="H30" i="10" s="1"/>
  <c r="F30" i="10"/>
  <c r="G29" i="10"/>
  <c r="H29" i="10" s="1"/>
  <c r="F29" i="10"/>
  <c r="G28" i="10"/>
  <c r="H28" i="10" s="1"/>
  <c r="F28" i="10"/>
  <c r="G27" i="10"/>
  <c r="H27" i="10" s="1"/>
  <c r="F27" i="10"/>
  <c r="G26" i="10"/>
  <c r="H26" i="10" s="1"/>
  <c r="F26" i="10"/>
  <c r="G25" i="10"/>
  <c r="H25" i="10" s="1"/>
  <c r="F25" i="10"/>
  <c r="G24" i="10"/>
  <c r="H24" i="10" s="1"/>
  <c r="F24" i="10"/>
  <c r="G23" i="10"/>
  <c r="H23" i="10" s="1"/>
  <c r="F23" i="10"/>
  <c r="G22" i="10"/>
  <c r="H22" i="10" s="1"/>
  <c r="F22" i="10"/>
  <c r="G21" i="10"/>
  <c r="H21" i="10" s="1"/>
  <c r="F21" i="10"/>
  <c r="G20" i="10"/>
  <c r="H20" i="10" s="1"/>
  <c r="F20" i="10"/>
  <c r="G19" i="10"/>
  <c r="H19" i="10" s="1"/>
  <c r="F19" i="10"/>
  <c r="G18" i="10"/>
  <c r="H18" i="10" s="1"/>
  <c r="F18" i="10"/>
  <c r="G17" i="10"/>
  <c r="H17" i="10" s="1"/>
  <c r="F17" i="10"/>
  <c r="G16" i="10"/>
  <c r="H16" i="10" s="1"/>
  <c r="F16" i="10"/>
  <c r="G15" i="10"/>
  <c r="H15" i="10" s="1"/>
  <c r="F15" i="10"/>
  <c r="G14" i="10"/>
  <c r="H14" i="10" s="1"/>
  <c r="F14" i="10"/>
  <c r="G13" i="10"/>
  <c r="H13" i="10" s="1"/>
  <c r="F13" i="10"/>
  <c r="G12" i="10"/>
  <c r="H12" i="10" s="1"/>
  <c r="F12" i="10"/>
  <c r="G11" i="10"/>
  <c r="H11" i="10" s="1"/>
  <c r="F11" i="10"/>
  <c r="G10" i="10"/>
  <c r="H10" i="10" s="1"/>
  <c r="F10" i="10"/>
  <c r="G9" i="10"/>
  <c r="H9" i="10" s="1"/>
  <c r="F9" i="10"/>
  <c r="G8" i="10"/>
  <c r="H8" i="10" s="1"/>
  <c r="F8" i="10"/>
  <c r="G7" i="10"/>
  <c r="H7" i="10" s="1"/>
  <c r="F7" i="10"/>
  <c r="G6" i="10"/>
  <c r="H6" i="10" s="1"/>
  <c r="F6" i="10"/>
  <c r="G5" i="10"/>
  <c r="H5" i="10" s="1"/>
  <c r="F5" i="10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369" i="10" s="1"/>
  <c r="A370" i="10" s="1"/>
  <c r="A371" i="10" s="1"/>
  <c r="A372" i="10" s="1"/>
  <c r="A373" i="10" s="1"/>
  <c r="G4" i="10"/>
  <c r="H4" i="10" s="1"/>
  <c r="F4" i="10"/>
  <c r="H37" i="10" l="1"/>
  <c r="H41" i="10"/>
  <c r="H45" i="10"/>
  <c r="H49" i="10"/>
  <c r="H53" i="10"/>
  <c r="H57" i="10"/>
  <c r="H61" i="10"/>
  <c r="H65" i="10"/>
  <c r="H69" i="10"/>
  <c r="H73" i="10"/>
  <c r="H77" i="10"/>
  <c r="H81" i="10"/>
  <c r="H85" i="10"/>
  <c r="H89" i="10"/>
  <c r="H93" i="10"/>
  <c r="H97" i="10"/>
  <c r="H101" i="10"/>
  <c r="H39" i="10"/>
  <c r="H43" i="10"/>
  <c r="H47" i="10"/>
  <c r="H51" i="10"/>
  <c r="H55" i="10"/>
  <c r="H59" i="10"/>
  <c r="H63" i="10"/>
  <c r="H67" i="10"/>
  <c r="H71" i="10"/>
  <c r="H75" i="10"/>
  <c r="H79" i="10"/>
  <c r="H83" i="10"/>
  <c r="H87" i="10"/>
  <c r="H91" i="10"/>
  <c r="H95" i="10"/>
  <c r="H99" i="10"/>
  <c r="H311" i="10"/>
  <c r="H343" i="10"/>
  <c r="F374" i="10"/>
  <c r="H374" i="10" s="1"/>
  <c r="H290" i="10"/>
  <c r="H294" i="10"/>
  <c r="H298" i="10"/>
  <c r="H302" i="10"/>
  <c r="H306" i="10"/>
  <c r="H310" i="10"/>
  <c r="H314" i="10"/>
  <c r="H318" i="10"/>
  <c r="H322" i="10"/>
  <c r="H326" i="10"/>
  <c r="H330" i="10"/>
  <c r="H334" i="10"/>
  <c r="H338" i="10"/>
  <c r="H342" i="10"/>
  <c r="H346" i="10"/>
  <c r="H350" i="10"/>
  <c r="H354" i="10"/>
  <c r="H358" i="10"/>
  <c r="H362" i="10"/>
  <c r="H366" i="10"/>
  <c r="H370" i="10"/>
</calcChain>
</file>

<file path=xl/sharedStrings.xml><?xml version="1.0" encoding="utf-8"?>
<sst xmlns="http://schemas.openxmlformats.org/spreadsheetml/2006/main" count="479" uniqueCount="429">
  <si>
    <t>N</t>
  </si>
  <si>
    <t>N-1</t>
  </si>
  <si>
    <t>N (текущий год)</t>
  </si>
  <si>
    <t>Динамика изменения показателя</t>
  </si>
  <si>
    <t>ВН (110 кВ и выше)</t>
  </si>
  <si>
    <t>СН1 (35-60 кВ)</t>
  </si>
  <si>
    <t>СН2 (1-20 кВ)</t>
  </si>
  <si>
    <t>НН (до 1 кВ)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</si>
  <si>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</si>
  <si>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</si>
  <si>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</si>
  <si>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</si>
  <si>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</si>
  <si>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</si>
  <si>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</si>
  <si>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</si>
  <si>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</si>
  <si>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</si>
  <si>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</si>
  <si>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физические лица</t>
  </si>
  <si>
    <t>юридические лица, индивидуальные предприниматели</t>
  </si>
  <si>
    <t>1.1 Количество потребителей услуг сетевой организации</t>
  </si>
  <si>
    <t>1. Общая информация о сетевой организации</t>
  </si>
  <si>
    <t>3</t>
  </si>
  <si>
    <t>По уровням напряжения</t>
  </si>
  <si>
    <t>По категориям надежности потребителей</t>
  </si>
  <si>
    <t>По типу потребителей</t>
  </si>
  <si>
    <t>I категория</t>
  </si>
  <si>
    <t>II категория</t>
  </si>
  <si>
    <t>III категория</t>
  </si>
  <si>
    <t xml:space="preserve">1.2. Количество точек поставки </t>
  </si>
  <si>
    <t xml:space="preserve">Количество  точек поставки, оборудованных приборами учета электрической энергии </t>
  </si>
  <si>
    <t>Количество  точек поставки всего</t>
  </si>
  <si>
    <t>Физические лица</t>
  </si>
  <si>
    <t>Юридические лица, индивидуальные предприниматели</t>
  </si>
  <si>
    <t>2</t>
  </si>
  <si>
    <t>4</t>
  </si>
  <si>
    <t>Воздушные линии, км</t>
  </si>
  <si>
    <t>Кабельные линии, км</t>
  </si>
  <si>
    <t>1.3. Информация об объектах электросетевого хозяйства сетевой организации</t>
  </si>
  <si>
    <t>Количество</t>
  </si>
  <si>
    <t>Объекты электросетевого хозяйства</t>
  </si>
  <si>
    <t xml:space="preserve">Количество </t>
  </si>
  <si>
    <t>Бесхозяйные объекты электросетевого хозяйства</t>
  </si>
  <si>
    <t>Потребители</t>
  </si>
  <si>
    <t>Приложение N 7</t>
  </si>
  <si>
    <t>к Единым стандартам качества</t>
  </si>
  <si>
    <t>обслуживания сетевыми</t>
  </si>
  <si>
    <t>организациями потребителей услуг</t>
  </si>
  <si>
    <t>сетевых организаций</t>
  </si>
  <si>
    <t>Информация о качестве обслуживания потребителей услуг</t>
  </si>
  <si>
    <t>__________________________________ за ________ год</t>
  </si>
  <si>
    <t>(наименование сетевой организации)</t>
  </si>
  <si>
    <t>1.4. Уровень физического износа объектов электросетевого хозяйства сетевой организации</t>
  </si>
  <si>
    <t>Динамика изменения показателя, %</t>
  </si>
  <si>
    <t>Физический износ</t>
  </si>
  <si>
    <t>Вводные устройства  в многоквартирне дома</t>
  </si>
  <si>
    <t>Количество  точек поставки, оборудованных приборами учета электрической энергии с дистанционным сбором данных</t>
  </si>
  <si>
    <t>ПС 110 кВ</t>
  </si>
  <si>
    <t xml:space="preserve"> ПС 35 кВ</t>
  </si>
  <si>
    <t>ТП 6 (10) кВ</t>
  </si>
  <si>
    <t>Подстанции и ТП, шт</t>
  </si>
  <si>
    <t>-</t>
  </si>
  <si>
    <t>№ п/п</t>
  </si>
  <si>
    <t>Стоимость</t>
  </si>
  <si>
    <t>Амортизация до 31.12.2016 года</t>
  </si>
  <si>
    <t>Амортизация за 2017 год                        (с 01.01.2017-30.06.2017)</t>
  </si>
  <si>
    <t>на 31.12.2016</t>
  </si>
  <si>
    <t>на 30.06.2017</t>
  </si>
  <si>
    <t>ТП-14 строит.часть-код124521010*</t>
  </si>
  <si>
    <t>ТП-35 строит.часть-код124521010*</t>
  </si>
  <si>
    <t>ТП-43 строит.часть-код124521010*</t>
  </si>
  <si>
    <t>ТП-45 строит.часть-код124521010*</t>
  </si>
  <si>
    <t>ТП-48 строит.часть-код124521010*</t>
  </si>
  <si>
    <t>ТП-58 строит.часть-код124521010*</t>
  </si>
  <si>
    <t>ТП-7 строит.часть-код124521010*</t>
  </si>
  <si>
    <t>ТП -строит.часть д.Фрол код124521010*</t>
  </si>
  <si>
    <t>ТП-3 стр.часть-код124521010*</t>
  </si>
  <si>
    <t>ТП-36  стр.часть-код124521010*</t>
  </si>
  <si>
    <t>ТП-20 строит.часть-код124521010*</t>
  </si>
  <si>
    <t>ТП-4 стр.часть-код124521010*</t>
  </si>
  <si>
    <t>ТП-2 строит.часть-код124521010*</t>
  </si>
  <si>
    <t>ТП-41 строит.часть-код124521010*</t>
  </si>
  <si>
    <t>ТП-26 строит.часть-код124521010*</t>
  </si>
  <si>
    <t>ТП-25 строит.часть-код124521010*</t>
  </si>
  <si>
    <t>ТП-55 строит.часть-код124521010*</t>
  </si>
  <si>
    <t>ТП-27 строит.часть-код124521010*</t>
  </si>
  <si>
    <t>ТП-79 стр.часть код 124521010*</t>
  </si>
  <si>
    <t>ТП-23 строит.часть-код124521010*</t>
  </si>
  <si>
    <t>ТП-30 строит.часть-код124521010*</t>
  </si>
  <si>
    <t>ТП-37 строит.часть-код124521010*</t>
  </si>
  <si>
    <t>ТП-10 строит.часть-код124521010*</t>
  </si>
  <si>
    <t>ТП-46 строит.часть-код124521010*</t>
  </si>
  <si>
    <t>ТП-5 строит.часть-код124521010*</t>
  </si>
  <si>
    <t>ТП-16  стр.часть-код124521010*</t>
  </si>
  <si>
    <t>ТП-21 строит.часть-код124521010*</t>
  </si>
  <si>
    <t>ТП-33 строит.часть-код124521010*</t>
  </si>
  <si>
    <t>ТП-69 строит.часть-код124521010*</t>
  </si>
  <si>
    <t>ТП-51 строит.часть-код124521010*</t>
  </si>
  <si>
    <t>ТП-65 строит.часть-код124521010*</t>
  </si>
  <si>
    <t>ТП-50 стр.часть код124521010*</t>
  </si>
  <si>
    <t>ТП-57 строит.часть-код124521010*</t>
  </si>
  <si>
    <t>ТП-52 строит.часть-код124521010*</t>
  </si>
  <si>
    <t>ТП-70 строит.часть-код124521010*</t>
  </si>
  <si>
    <t>ТП-13 строит.часть-код124521010*</t>
  </si>
  <si>
    <t>ТП-47 строит.часть-код124521010*</t>
  </si>
  <si>
    <t>ТП-17 строит.часть-код124521010*</t>
  </si>
  <si>
    <t>ТП-31 строит.часть-код124521010*</t>
  </si>
  <si>
    <t>ТП-22 строит.часть-код124521010*</t>
  </si>
  <si>
    <t>ТП-6 строит.часть-код124521010*</t>
  </si>
  <si>
    <t>ТП-62 строит.часть-код124521010*</t>
  </si>
  <si>
    <t>ТП-28 строит.часть-код124521010*</t>
  </si>
  <si>
    <t>ВЛ-0,4кв-1380м код124521125</t>
  </si>
  <si>
    <t>ВЛ-0,4кв-142м код 124521125*</t>
  </si>
  <si>
    <t>ВЛ-0,4кв-75м/на тросу/Ростилово код 124521125*</t>
  </si>
  <si>
    <t>ВЛ-0,4 кв-65 м на ж/б опорах с КТП-73 ул.Дачная</t>
  </si>
  <si>
    <t>КЛ-0,4 кв-116м ж.д.Соколовская12а код124521125*</t>
  </si>
  <si>
    <t>ВЛ-10 кв-623м/КОС/ код 124521125*</t>
  </si>
  <si>
    <t>КЛ-0,4 кв-104м 70кв.д.КС-17-код124521125*</t>
  </si>
  <si>
    <t>КЛ-10 кв-289м код 124521125*</t>
  </si>
  <si>
    <t>ВЛ-0,4кв-159м код124521125*</t>
  </si>
  <si>
    <t>ВЛ-0,4 кв-350м-код124521125*</t>
  </si>
  <si>
    <t>ВЛ-0,4 кв-133 м-код124521125*</t>
  </si>
  <si>
    <t>ВЛ-0,4кв-215м код124521125</t>
  </si>
  <si>
    <t>ВЛ-0,4кв-312м код124521125*</t>
  </si>
  <si>
    <t>ВЛ-0,4 кв-440 м-код124521125*</t>
  </si>
  <si>
    <t>ВЛ-0,4кв-129м код 124521125*</t>
  </si>
  <si>
    <t>ВЛ-10 кв-240 м-код124521125*</t>
  </si>
  <si>
    <t>ВЛ-10 кв-691м 70 кв.д КС-17-код124521125*</t>
  </si>
  <si>
    <t>ВЛ-10 кв-431м код124521125</t>
  </si>
  <si>
    <t>КЛ-0,4 кв-290м-код124521125*</t>
  </si>
  <si>
    <t>ВЛ-0,4 кв-38м код124521125*</t>
  </si>
  <si>
    <t>КЛ-0,4 кв-20 м-код124521125*</t>
  </si>
  <si>
    <t>ВЛ-0,4кв-140м код 124521125*</t>
  </si>
  <si>
    <t>КЛ-10 кв-98 м-код124521125*</t>
  </si>
  <si>
    <t>КЛ-10 кв-62м /КОС/ код 124521125</t>
  </si>
  <si>
    <t>ВЛ-0,4кв-142м код 124521125</t>
  </si>
  <si>
    <t>КЛ-10 кв-373 м 70 кв.д.КС-17-код124521125*</t>
  </si>
  <si>
    <t>ВЛ-0,4кв-287м код 124521125</t>
  </si>
  <si>
    <t>ВЛ-0,4кв-52м код 124521125*,</t>
  </si>
  <si>
    <t>КЛ-0,4 кв-67 м-код124521125*</t>
  </si>
  <si>
    <t>КЛ-0,4 кв-57м на тросу код 124521125</t>
  </si>
  <si>
    <t>ВЛ-0,4кв-40м код 124521125*</t>
  </si>
  <si>
    <t>ВЛ-0,4кв-81м код 124521125*</t>
  </si>
  <si>
    <t>ВЛ-0,4кв-150м с ТП-2 код 124521125</t>
  </si>
  <si>
    <t>ВЛ-0,4 кв-257м-код124521125*</t>
  </si>
  <si>
    <t>ВЛ-0,4 кв-160 м-код124521125*</t>
  </si>
  <si>
    <t>КЛ-10 кв-1355м-код124521125*</t>
  </si>
  <si>
    <t>ВЛ-0,4кв-55м код124521125</t>
  </si>
  <si>
    <t>ВЛ-0,4кв-498м код 124521125*</t>
  </si>
  <si>
    <t>ВЛ-10 кв-5798м-код124521125*</t>
  </si>
  <si>
    <t>ВЛ-0,4кв-110м код124521125</t>
  </si>
  <si>
    <t>ВЛ-0,4 кв-25 м-код124521125*</t>
  </si>
  <si>
    <t>ВЛ-0,4 кв-23366,3м-код124521125*</t>
  </si>
  <si>
    <t>КЛ-0,4 кв-565 м-код124521125*</t>
  </si>
  <si>
    <t>ВЛ-0,4кв-140м код 124521125</t>
  </si>
  <si>
    <t>ВЛ-0,4кв-196м код 124521125</t>
  </si>
  <si>
    <t>ВЛ-0,4кв-170м код 124521125*</t>
  </si>
  <si>
    <t>КЛ-0,4 кв-80 м-код124521125*</t>
  </si>
  <si>
    <t>ВЛ-0,4 кв-350 м-код124521125*</t>
  </si>
  <si>
    <t>ВЛ-0,4кв-117м код 124521125*</t>
  </si>
  <si>
    <t>КЛ-0,4 кв-65м кот.8-код124521125*</t>
  </si>
  <si>
    <t>КЛ-10 кв-50 м-код124521125*</t>
  </si>
  <si>
    <t>КЛ-0,4 кв-54 м-код124521125*</t>
  </si>
  <si>
    <t>КЛ-0,4 кв-510 м-код124521125*</t>
  </si>
  <si>
    <t>ВЛИ-0,4 кВ-43 м на деревянных  опорах -1 шт с КТП-54  ул.Самарина 57а</t>
  </si>
  <si>
    <t>ВЛ-0,4 кв-137м-код124521125*</t>
  </si>
  <si>
    <t>ВЛ-0,4кв-243м код124521125</t>
  </si>
  <si>
    <t>КЛ-10 кв-22м код 124521125</t>
  </si>
  <si>
    <t>ВЛ-0,4кв-250м код 124521125*</t>
  </si>
  <si>
    <t>КЛ-0,4 кв-150 м-код124521125*</t>
  </si>
  <si>
    <t>ВЛ-10 кв-388м код124521125*</t>
  </si>
  <si>
    <t>ВЛ-10 кв-460 м ф "Онега"-код124521125*</t>
  </si>
  <si>
    <t>ВЛ-0,4кв-263м код124521125*</t>
  </si>
  <si>
    <t>КЛ-0,4 кв-45 м-код124521125*</t>
  </si>
  <si>
    <t>ВЛ-0,4 кв-18м код124521125*</t>
  </si>
  <si>
    <t>ВЛ-0,4 кв-3990м-код124521125*</t>
  </si>
  <si>
    <t>КЛ-0.4 кв по опор.на трассе Хорош.-код124521125*</t>
  </si>
  <si>
    <t>ВЛ-0,4кв-68м код124521125*</t>
  </si>
  <si>
    <t>ВЛ-0,4 кв-370 м-код124521125*</t>
  </si>
  <si>
    <t>ВЛ-10 кв-784 м-код124521125*</t>
  </si>
  <si>
    <t>ВЛ-0,4 кв-60м-код124521125*</t>
  </si>
  <si>
    <t>ВЛ-10 кв-869 м Бушуиха-код124521125 *</t>
  </si>
  <si>
    <t>ВЛ-0,4кв-116,7м код 124521125*</t>
  </si>
  <si>
    <t>КЛ-0,4 кв-27м-код124521125*</t>
  </si>
  <si>
    <t>ВЛ-0,4 кв-200м-код124521125*</t>
  </si>
  <si>
    <t>ВЛ-0,4кв-104м код 124521125*</t>
  </si>
  <si>
    <t>КЛ-0,4 кв-12 м-код124521125*</t>
  </si>
  <si>
    <t>ВЛ-0,4кв-356м код 124521125*</t>
  </si>
  <si>
    <t>ВЛ-0,4 кв-2719 м-код124521125*</t>
  </si>
  <si>
    <t>ВЛ-0,4 кв-330 м-код124521125*</t>
  </si>
  <si>
    <t>ВЛ-0,4кв-190м код 124521125*</t>
  </si>
  <si>
    <t>ВЛ-0,4кв-60м код 124521125*</t>
  </si>
  <si>
    <t>ВЛ-0,4 кв-958м-код124521125*</t>
  </si>
  <si>
    <t>КЛ-0,4 кв-30м код 124521125*</t>
  </si>
  <si>
    <t>ВЛ-0,4 кв-35 м Бушуиха-код124521125 *</t>
  </si>
  <si>
    <t>КЛ-10 кв -28м-код124521125*</t>
  </si>
  <si>
    <t>ВЛ-10 кв-60м код 124521125*</t>
  </si>
  <si>
    <t>КЛ-0,4 кв-35 м-код124521125*</t>
  </si>
  <si>
    <t>ВЛ-0,4 кв-166 м-код124521125*</t>
  </si>
  <si>
    <t>КЛ-0,4 кв-324м к ж.д ул.Ленина 30А-код124521125*</t>
  </si>
  <si>
    <t>КЛ-10 кв-489 м-код124521125*</t>
  </si>
  <si>
    <t>КЛ-0,4 кв-50м-код124521125*</t>
  </si>
  <si>
    <t>ВЛ-0,4кв-65м код124521125*</t>
  </si>
  <si>
    <t>КЛ-10 кв-320м-код124521125*</t>
  </si>
  <si>
    <t>КЛ-10 кв-460 м-код124521125*</t>
  </si>
  <si>
    <t>КЛ-0,4 кв-148 м-код124521125*</t>
  </si>
  <si>
    <t>ВЛ-0,4 кв-156м-код124521125*</t>
  </si>
  <si>
    <t>ВЛ-0,4кв-175м код 124521125*</t>
  </si>
  <si>
    <t>ВЛ-0,4кв-85м код124521125*</t>
  </si>
  <si>
    <t>КЛ-10 кв-2989,2м-код124521125*</t>
  </si>
  <si>
    <t>ВЛ-0,4кв-79м код 124521125*</t>
  </si>
  <si>
    <t>КЛ-0,4 кв-189м 70 кв.д.КС-17-код124521125*</t>
  </si>
  <si>
    <t>ВЛ-0,4кв-120м(рез.пит.кот.3) код124521125</t>
  </si>
  <si>
    <t>КЛ-0,4 кв-62 м-код124521125*</t>
  </si>
  <si>
    <t>КЛ-10 кв-75 м-код124521125*</t>
  </si>
  <si>
    <t>ВЛ-10 кв-9324 м-код124521125*</t>
  </si>
  <si>
    <t>ВЛ-10 кв-350 м-код124521125*</t>
  </si>
  <si>
    <t>КЛ-0,4 кв на тросу-45м Степурино код124521125*</t>
  </si>
  <si>
    <t>ВЛ-10 кв-1629 м-код124521125*</t>
  </si>
  <si>
    <t>КЛ-10 кв-107,2м код 124521125</t>
  </si>
  <si>
    <t>КЛ-10 кв-50м-код124521125*</t>
  </si>
  <si>
    <t>КЛ-0,4 кв-260м-код124521125*</t>
  </si>
  <si>
    <t>КЛ-0,4 кв-75м код124521125*</t>
  </si>
  <si>
    <t>КЛ-0,4 кв-94м ул .Октяб.6-код124521125*</t>
  </si>
  <si>
    <t>КЛ-0,4 кв-459 м-код124521125*</t>
  </si>
  <si>
    <t>ВЛ-0,4кв-555м код 124521125</t>
  </si>
  <si>
    <t>КЛ-0,4 кв на тросу-25м код124521125*</t>
  </si>
  <si>
    <t>ВЛ-0,4кв-305м код 124521125*</t>
  </si>
  <si>
    <t>ВЛ-0,4 кв-512 м-код124521125*</t>
  </si>
  <si>
    <t>ВЛ-0,4 кв-432м-код124521125*</t>
  </si>
  <si>
    <t>ВЛ-0,4 кв-420 м-код124521125*</t>
  </si>
  <si>
    <t>ВЛ-0,4кв-363м код 124521125*</t>
  </si>
  <si>
    <t>ВЛ-0,4кв-220м код 124521125</t>
  </si>
  <si>
    <t>КЛ-0,4 кв-15 м-код124521125*</t>
  </si>
  <si>
    <t>ВЛ-10 кв-216 м код124521125*</t>
  </si>
  <si>
    <t>ВЛ-0,4кв-210м-код124521125*</t>
  </si>
  <si>
    <t>ВЛ-0,4кв-280м код 124521125</t>
  </si>
  <si>
    <t>КЛ-0,4 кв-362,24м /ФОК/код 124521125*</t>
  </si>
  <si>
    <t>ВЛ-0,4 кв-540 м-код124521125*</t>
  </si>
  <si>
    <t>ВЛ-0,4кв-95м код 124521125*</t>
  </si>
  <si>
    <t>КЛ-0,4 кв-500м в ж/д Привокз.19-код124521125*</t>
  </si>
  <si>
    <t>КЛ-0,4 кв-150 м Хорошего-код124521125*</t>
  </si>
  <si>
    <t>ВЛ-0,4 кв-70м-код124521125*</t>
  </si>
  <si>
    <t>ВЛ-0,4  кв-140 п,м,-код 124521125*</t>
  </si>
  <si>
    <t>ВЛ-10 кв-85 м код124521125*</t>
  </si>
  <si>
    <t>КЛ-0,4 кв-25м рез.пит. кот 1-код124521125*</t>
  </si>
  <si>
    <t>КЛ-10 кв-212,6м с КТП-59 код 124521125</t>
  </si>
  <si>
    <t>КЛ-10 кв-532м-код124521125*</t>
  </si>
  <si>
    <t>КЛ-0,4 кв-60м п.Льнозавод-код124521125*</t>
  </si>
  <si>
    <t>ВЛИ-0,4 кВ-85 м на деревянных  опорах -3 шт с ТП-36  ул.Маяковского</t>
  </si>
  <si>
    <t>КЛ-10 кв-40 м-код124521125*</t>
  </si>
  <si>
    <t>ВЛ-0,4 кв-40 м-код124521125*</t>
  </si>
  <si>
    <t>ВЛ-0,4кв-58м код 124521125*</t>
  </si>
  <si>
    <t>КЛ-0,4 кв-60м кот 20-код124521125*</t>
  </si>
  <si>
    <t>КЛ-0,4 кв-130м/рез.пит.на адм.зд.дисп-код124521125*</t>
  </si>
  <si>
    <t>ВЛ-0,4кв -814м  код124521125*</t>
  </si>
  <si>
    <t>ВЛ-0,4 кв-95м код 124521125*</t>
  </si>
  <si>
    <t>ВЛ-0,4кв-156м код124521125*</t>
  </si>
  <si>
    <t>КЛ-10 кв-450 м-код124521125*</t>
  </si>
  <si>
    <t>КЛ-10 кв-107м код 124521125</t>
  </si>
  <si>
    <t>ВЛ-0,4 кв-70 м-код124521125*</t>
  </si>
  <si>
    <t>КЛ-0,4 кв-30м рез.питан.кот.7-код124521125*</t>
  </si>
  <si>
    <t>ВЛ-10 кв-2202 м-код124521125*</t>
  </si>
  <si>
    <t>КЛ-0,4 кв-370 м-код124521125*</t>
  </si>
  <si>
    <t>КЛ-10 кв-822 м-код124521125*</t>
  </si>
  <si>
    <t>ВЛ-0,4 кв-192м-код124521125*</t>
  </si>
  <si>
    <t>ВЛ-0,4кв-227м-код124521125*</t>
  </si>
  <si>
    <t>КЛ-0,4 кв-75 м-код124521125*</t>
  </si>
  <si>
    <t>КЛ-10 кв-630-код124521125*</t>
  </si>
  <si>
    <t>ВЛ-0,4кв-118м код 124521125*</t>
  </si>
  <si>
    <t>ВЛ-10 кв-4,5м код 124521125*</t>
  </si>
  <si>
    <t>КЛ-0,4 кв-60м на тросу д.Скородумка код 124521125*</t>
  </si>
  <si>
    <t>КЛ-0,4 кв-220м-код124521125*</t>
  </si>
  <si>
    <t>КЛ-диспетч.пункта/управл.ул.освещ./-код124521125*</t>
  </si>
  <si>
    <t>ВЛ-0,4кв-186м код 124521125*</t>
  </si>
  <si>
    <t>КЛ-0,4 кв-5364м-код124521125*</t>
  </si>
  <si>
    <t>КЛ-10 кв-169м-код124521126*</t>
  </si>
  <si>
    <t>КЛ-0,4 кв-30м Гагарина 10-код124521125*</t>
  </si>
  <si>
    <t>ВЛ-10 кв-25 м-код124521125*</t>
  </si>
  <si>
    <t>КЛ-0,4 кв-166м-код124521125*</t>
  </si>
  <si>
    <t>ВЛ-0,4кв-40м код124521125*</t>
  </si>
  <si>
    <t>ВЛИ-0,4 кВ-40 м на деревянных  опорах с КТП-12  пер.Дальний</t>
  </si>
  <si>
    <t>ВЛ-0,4кв-615м код124521125*</t>
  </si>
  <si>
    <t>ВЛ-0,4кв-48м код124521125*</t>
  </si>
  <si>
    <t>ВЛ-10 кв-320м-код124521125*</t>
  </si>
  <si>
    <t>КЛ-0,4 кв-46м-код124521125*</t>
  </si>
  <si>
    <t>ВЛ-0,4кв-109м код 124521125*</t>
  </si>
  <si>
    <t>КЛ-10 кв-631 м-код124521125*</t>
  </si>
  <si>
    <t>ВЛ-0,4кв-113м код 124521125</t>
  </si>
  <si>
    <t>ВЛ-0,25 кв-440 м-код124521125*</t>
  </si>
  <si>
    <t>КЛ-0,4 кв-135 м-код124521125*</t>
  </si>
  <si>
    <t>ВЛ-0,4кв-108м код 124521125*</t>
  </si>
  <si>
    <t>ВЛ-0,4 кв-400 м-код124521125*</t>
  </si>
  <si>
    <t>КЛ-0,4 кв-135м/скв.Лесхоз/-код124521125*</t>
  </si>
  <si>
    <t>КЛ-0,4 кв-7м-код124521125*</t>
  </si>
  <si>
    <t>КЛ-10 кв-723 м /ФОК/ код 124521125*</t>
  </si>
  <si>
    <t>ВЛ-0,4кв-210м код 124521125*</t>
  </si>
  <si>
    <t>ВЛ-0,4кв-41м код124521125*</t>
  </si>
  <si>
    <t>ВЛ-0,4кв-51м код 124521125*</t>
  </si>
  <si>
    <t>КЛ-0,4 кв-22 м,код124521125*</t>
  </si>
  <si>
    <t>ВЛ-0,4 кв-1880 м-код124521125*</t>
  </si>
  <si>
    <t>КЛ-0,4 кв-73 м-код124521125*</t>
  </si>
  <si>
    <t>КЛ-0,4 кв-40м-код124521125*</t>
  </si>
  <si>
    <t>ВЛ-0,4кв-80м код 124521125*</t>
  </si>
  <si>
    <t>ВЛ-10 кв-6325,5м-код124521125*</t>
  </si>
  <si>
    <t>ВЛ-0,4кв-35м код 124521125*</t>
  </si>
  <si>
    <t>ВЛ-0,4 кв-278м код124521125*</t>
  </si>
  <si>
    <t>КЛ-0,4 кв-37м код124521125*</t>
  </si>
  <si>
    <t>ТП -55  эл. часть-код143120010*</t>
  </si>
  <si>
    <t>ТП  -69  сил .  трансф.-код143120010*</t>
  </si>
  <si>
    <t>ТП -46  сил.трансформ.-код143120010*</t>
  </si>
  <si>
    <t>ТП  -2  эл.часть-код143120010*</t>
  </si>
  <si>
    <t>КТП-75 эл.часть+сил.тр-р- код 143120010*</t>
  </si>
  <si>
    <t>ТП -25  сил.трансформ-код143120010*</t>
  </si>
  <si>
    <t>ТП - 48 сил. трансформ-код143120010*</t>
  </si>
  <si>
    <t>ТП -4  сил. тр-р-2шткод143120010*</t>
  </si>
  <si>
    <t>ТП -46 эл.часть-код143120010*</t>
  </si>
  <si>
    <t>КТП-29 сил.тр-р код 143120010</t>
  </si>
  <si>
    <t>ТП -50  сил. трансформ.-код143120010*</t>
  </si>
  <si>
    <t>КТП-73 эл.часть-код143120010*</t>
  </si>
  <si>
    <t>КТП-71 эл.часть-код124521125*</t>
  </si>
  <si>
    <t>ТП  -25  эл. часть-код143120010*</t>
  </si>
  <si>
    <t>ТП -57 сил.тр-р -код143120010*</t>
  </si>
  <si>
    <t>ТП  -62  эл. часть-код143120010*</t>
  </si>
  <si>
    <t>ТП  -70  эл. часть-код143120010*</t>
  </si>
  <si>
    <t>КТП-56  эл.часть код143120010*</t>
  </si>
  <si>
    <t>ТП-57сил.тр-р-код143120010*</t>
  </si>
  <si>
    <t>ТП-57(монтаж оборуд.) код 143120010*</t>
  </si>
  <si>
    <t>ТП  -28  сил. трансформ-код143120010*</t>
  </si>
  <si>
    <t>ТП  -45  эл. часть-код143120010*</t>
  </si>
  <si>
    <t>ТП  -26 эл..часть-код143120010*</t>
  </si>
  <si>
    <t>ТП  -5  сил. трансф.-код143120010*</t>
  </si>
  <si>
    <t>КТП-24 сил.тр-р+эл.часть -код143120010*</t>
  </si>
  <si>
    <t>КТП-77 стр.часть/ФОК/код124521010*</t>
  </si>
  <si>
    <t>ТП -6  сил. трасф.-код143120010*</t>
  </si>
  <si>
    <t>КТП  п. Бушуиха-код143120010 *</t>
  </si>
  <si>
    <t>ТП  -62  сил. трансформ.-код143120010*</t>
  </si>
  <si>
    <t>ТП -3 эл.часть-код143120010*</t>
  </si>
  <si>
    <t>ТП -6  эл. часть-код143120010*</t>
  </si>
  <si>
    <t>ТП  -65  эл. часть-код143120010*</t>
  </si>
  <si>
    <t>ТП -43  сил. трансформ.-код143120010*</t>
  </si>
  <si>
    <t>КТП-1  эл.часть+ сил.тр-р -код143120010*</t>
  </si>
  <si>
    <t>ТП  -55  сил. трансформ-код143120010*</t>
  </si>
  <si>
    <t>ТП -33   эл.  часть-код143120010*</t>
  </si>
  <si>
    <t>ТП -43  эл.часть-код143120010*</t>
  </si>
  <si>
    <t>ТП -27  сил.тр-р -код143120010*</t>
  </si>
  <si>
    <t>ТП -36 сил.трансформ-код143120010*</t>
  </si>
  <si>
    <t>КТП- 59 стр.часть код142911090*</t>
  </si>
  <si>
    <t>КТП-54  эл.  часть-код143120010*</t>
  </si>
  <si>
    <t>ТП -2 сил. тр-р-код143120010*</t>
  </si>
  <si>
    <t>ТП  -48  эл . часть-код143120010*</t>
  </si>
  <si>
    <t>ТП -22  эл.часть-код143120010*</t>
  </si>
  <si>
    <t>ТП -36 эл.часть.-код143120010*</t>
  </si>
  <si>
    <t>КТП с сил.тр-ром 25ква Хорошего</t>
  </si>
  <si>
    <t>ТП  -41  эл.  часть-код143120010*</t>
  </si>
  <si>
    <t>ТП -13  эл. часть-код143120010*</t>
  </si>
  <si>
    <t>ТП -5   эл.часть-код143120010*</t>
  </si>
  <si>
    <t>КТП- 12 сил.тр-р+эл.часть -код143120010*</t>
  </si>
  <si>
    <t>ТП -52  сил. трансформатор-код143120010*</t>
  </si>
  <si>
    <t>ТП  -10  эл.часть-код143120010*</t>
  </si>
  <si>
    <t>ТП  -58  эл.  часть-код143120010*</t>
  </si>
  <si>
    <t>ТП - 27  эл. часть-код143120010*</t>
  </si>
  <si>
    <t>КТП -42 эл.часть+ сил.тр-р--код143120010*</t>
  </si>
  <si>
    <t>ТП- сил.тр-р-2шт + эл.часть д.Фрол код143120010*</t>
  </si>
  <si>
    <t>ТП -52  эл. часть-код143120010*</t>
  </si>
  <si>
    <t>КТП-54 сил.трансформ-код143120010*</t>
  </si>
  <si>
    <t>ТП -47  эл.часть-код143120010*</t>
  </si>
  <si>
    <t>КТП-76 эл.часть+сил.тр-р-код143120010*</t>
  </si>
  <si>
    <t>ТП -69  эл. часть-код143120010*</t>
  </si>
  <si>
    <t>ТП  -33  сил . трансф.-код143120010*</t>
  </si>
  <si>
    <t>КТП-32 силов.тр-р+эл.часть-код143120010*</t>
  </si>
  <si>
    <t>КТП-78 сил.тр-р-2шт+э/часть/КОС/ код 143120010*</t>
  </si>
  <si>
    <t>ТП -45  сил . трансформ.-код143120010*</t>
  </si>
  <si>
    <t>ТП -26  сил.  трансформ.-код143120010*</t>
  </si>
  <si>
    <t>КТП -77 сил.тр-р -2шт/ФОК/ код 124521125*</t>
  </si>
  <si>
    <t>КТП -53 эл.часть+сил.тр-р-код143120010*</t>
  </si>
  <si>
    <t>ТП -35  эл.часть-код143120010*</t>
  </si>
  <si>
    <t>+ТП-79 э/часть+сил.тр-р код 143120010*</t>
  </si>
  <si>
    <t>ТП -17 эл. часть-код143120010*</t>
  </si>
  <si>
    <t>КТП -71 сил.тр-р -код143120010*</t>
  </si>
  <si>
    <t>ТП -37 сил.трансформ-код143120010*</t>
  </si>
  <si>
    <t>КТП-59 сил.тр-р 2 шт код143120010*</t>
  </si>
  <si>
    <t>ТП  -50  сил. трансформ.-код143120010*</t>
  </si>
  <si>
    <t>ТП  -37  эл.часть-код143120010*</t>
  </si>
  <si>
    <t>ТП-56сил.тр-р код143120010*</t>
  </si>
  <si>
    <t>ТП - 47  сил. трансформ.-код143120010*</t>
  </si>
  <si>
    <t>ТП-23  эл.часть-код143120010*</t>
  </si>
  <si>
    <t>ТП  -50  эл .часть-код143120010*</t>
  </si>
  <si>
    <t>ТП-16 силов.трансф.-код143120010*</t>
  </si>
  <si>
    <t>ТП -22 сил.трансформ.-код143120010*</t>
  </si>
  <si>
    <t>ТП -3  силов. тр-р-код143120010*</t>
  </si>
  <si>
    <t>ТП -20 сил. трансформ.-код143120010*</t>
  </si>
  <si>
    <t>КТП -59 эл.часть  70кв.д-код142911090*</t>
  </si>
  <si>
    <t>ТП -13 сил. трансф.-код143120010*</t>
  </si>
  <si>
    <t>ТП  -10 сил. трансф.-код143120010*</t>
  </si>
  <si>
    <t>ТП  -65  сил. трансформ.-код143120010*</t>
  </si>
  <si>
    <t>КТП-56 стр.часть код143120010*</t>
  </si>
  <si>
    <t>ТП -51 эл. часть-код143120010*</t>
  </si>
  <si>
    <t>КТП-72 эл.часть+ сил.тр-р.-код143120010*</t>
  </si>
  <si>
    <t>ТП  -41  сил. трансф.-код143120010*</t>
  </si>
  <si>
    <t>ТП- 20  эл.часть-код143120010*</t>
  </si>
  <si>
    <t>КТП-73 сил.тр-р -код143120010*</t>
  </si>
  <si>
    <t>ТП -35 сил. трансформ.-код143120010*</t>
  </si>
  <si>
    <t>ТП  -28  эл.часть-код143120010*</t>
  </si>
  <si>
    <t>ТП -51 сил.тр-р-код124521010*</t>
  </si>
  <si>
    <t>КТП- 64 эл.часть+сил.тр-р-код143120010*</t>
  </si>
  <si>
    <t>ТП  -57  эл.  часть-код143120010*</t>
  </si>
  <si>
    <t>ТП  -31  сил. трансформ.-код143120010*</t>
  </si>
  <si>
    <t>ТП  -48  сил. трансформ.-код143120010*</t>
  </si>
  <si>
    <t>ТП  -30  сил.трансформ-код143120010*</t>
  </si>
  <si>
    <t>ТП  -31  эл. часть-код143120010*</t>
  </si>
  <si>
    <t>ТП-23 сил. трансформ.-код143120010*</t>
  </si>
  <si>
    <t>ТП  -30 эл.часть-код143120010*</t>
  </si>
  <si>
    <t>ТП -17  сил. трансформ.-код143120010*</t>
  </si>
  <si>
    <t>ТП-16 эл.часть-код143120010*</t>
  </si>
  <si>
    <t>ТП -26 сил. трансформатор-код143120010*</t>
  </si>
  <si>
    <t>ТП -21 эл.часть-код143120010*</t>
  </si>
  <si>
    <t>ТП  -62  сил . трансформ -код143120010*</t>
  </si>
  <si>
    <t>+ТП-21 сил.тр-р код 143120010*</t>
  </si>
  <si>
    <t>ТП  -70  сил  трансф.-код143120010*</t>
  </si>
  <si>
    <t>ТП -7 сил. трансф+эл.часть.-код143120010*</t>
  </si>
  <si>
    <t>ТП-58 сил сил. тр-р-код143120010*</t>
  </si>
  <si>
    <t>КТП-9 эл.часть и сил. тр-р-код143120010*</t>
  </si>
  <si>
    <t>ТП  -4  эл.часть код143120010*</t>
  </si>
  <si>
    <t>ТП -14 эл.часть-код143120010*</t>
  </si>
  <si>
    <t>+2КТП-81 10/04-250квт+2 сил.тр-ркод143120010</t>
  </si>
  <si>
    <t>ТП - 14 сил. трансформ.-код143120010*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</si>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</sst>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"/>
    <numFmt numFmtId="165" formatCode="0.00;[Red]\-0.00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0" fillId="0" borderId="0"/>
  </cellStyleXfs>
  <cellXfs count="91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11" fillId="0" borderId="0" xfId="2" applyFont="1" applyFill="1"/>
    <xf numFmtId="0" fontId="12" fillId="0" borderId="2" xfId="2" applyFont="1" applyFill="1" applyBorder="1" applyAlignment="1">
      <alignment horizontal="center" vertical="center" wrapText="1"/>
    </xf>
    <xf numFmtId="0" fontId="12" fillId="0" borderId="30" xfId="2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0" xfId="2" applyFont="1" applyFill="1" applyAlignment="1">
      <alignment horizontal="left"/>
    </xf>
    <xf numFmtId="0" fontId="13" fillId="0" borderId="31" xfId="0" applyFont="1" applyFill="1" applyBorder="1" applyAlignment="1">
      <alignment horizontal="center" vertical="center" wrapText="1"/>
    </xf>
    <xf numFmtId="10" fontId="12" fillId="0" borderId="31" xfId="2" applyNumberFormat="1" applyFont="1" applyFill="1" applyBorder="1" applyAlignment="1">
      <alignment horizontal="center" vertical="center" wrapText="1"/>
    </xf>
    <xf numFmtId="10" fontId="13" fillId="0" borderId="31" xfId="0" applyNumberFormat="1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 wrapText="1"/>
    </xf>
    <xf numFmtId="0" fontId="11" fillId="0" borderId="2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left" wrapText="1"/>
    </xf>
    <xf numFmtId="164" fontId="11" fillId="0" borderId="2" xfId="2" applyNumberFormat="1" applyFont="1" applyFill="1" applyBorder="1" applyAlignment="1">
      <alignment horizontal="right"/>
    </xf>
    <xf numFmtId="165" fontId="11" fillId="0" borderId="2" xfId="2" applyNumberFormat="1" applyFont="1" applyFill="1" applyBorder="1" applyAlignment="1">
      <alignment horizontal="right"/>
    </xf>
    <xf numFmtId="10" fontId="11" fillId="0" borderId="2" xfId="2" applyNumberFormat="1" applyFont="1" applyFill="1" applyBorder="1" applyAlignment="1">
      <alignment horizontal="right"/>
    </xf>
    <xf numFmtId="10" fontId="11" fillId="0" borderId="2" xfId="2" applyNumberFormat="1" applyFont="1" applyFill="1" applyBorder="1" applyAlignment="1"/>
    <xf numFmtId="10" fontId="11" fillId="0" borderId="0" xfId="2" applyNumberFormat="1" applyFont="1" applyFill="1"/>
    <xf numFmtId="0" fontId="11" fillId="0" borderId="2" xfId="2" applyFont="1" applyFill="1" applyBorder="1" applyAlignment="1">
      <alignment horizontal="right"/>
    </xf>
    <xf numFmtId="0" fontId="11" fillId="0" borderId="2" xfId="2" applyFont="1" applyFill="1" applyBorder="1" applyAlignment="1">
      <alignment wrapText="1"/>
    </xf>
    <xf numFmtId="0" fontId="15" fillId="0" borderId="2" xfId="2" applyFont="1" applyFill="1" applyBorder="1" applyAlignment="1">
      <alignment horizontal="center"/>
    </xf>
    <xf numFmtId="0" fontId="15" fillId="0" borderId="2" xfId="2" applyFont="1" applyFill="1" applyBorder="1" applyAlignment="1">
      <alignment horizontal="left" wrapText="1"/>
    </xf>
    <xf numFmtId="164" fontId="15" fillId="0" borderId="2" xfId="2" applyNumberFormat="1" applyFont="1" applyFill="1" applyBorder="1" applyAlignment="1">
      <alignment horizontal="right"/>
    </xf>
    <xf numFmtId="10" fontId="15" fillId="0" borderId="2" xfId="2" applyNumberFormat="1" applyFont="1" applyFill="1" applyBorder="1" applyAlignment="1">
      <alignment horizontal="right"/>
    </xf>
    <xf numFmtId="10" fontId="15" fillId="0" borderId="2" xfId="2" applyNumberFormat="1" applyFont="1" applyFill="1" applyBorder="1" applyAlignment="1"/>
    <xf numFmtId="0" fontId="15" fillId="0" borderId="0" xfId="2" applyFont="1" applyFill="1"/>
    <xf numFmtId="0" fontId="11" fillId="0" borderId="0" xfId="2" applyFont="1" applyFill="1" applyAlignment="1">
      <alignment horizontal="center"/>
    </xf>
    <xf numFmtId="0" fontId="11" fillId="0" borderId="0" xfId="2" applyFont="1" applyFill="1" applyAlignment="1">
      <alignment horizontal="left"/>
    </xf>
    <xf numFmtId="10" fontId="11" fillId="0" borderId="0" xfId="2" applyNumberFormat="1" applyFont="1" applyFill="1" applyAlignment="1">
      <alignment horizontal="left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16" workbookViewId="0">
      <selection activeCell="G29" sqref="G29"/>
    </sheetView>
  </sheetViews>
  <sheetFormatPr defaultRowHeight="14.5" x14ac:dyDescent="0.35"/>
  <cols>
    <col min="2" max="2" width="35.26953125" customWidth="1"/>
    <col min="3" max="3" width="11" customWidth="1"/>
    <col min="4" max="4" width="10.7265625" customWidth="1"/>
    <col min="5" max="5" width="18.54296875" customWidth="1"/>
  </cols>
  <sheetData>
    <row r="1" spans="1:5" ht="15" x14ac:dyDescent="0.35">
      <c r="E1" s="35" t="s">
        <v>45</v>
      </c>
    </row>
    <row r="2" spans="1:5" x14ac:dyDescent="0.35">
      <c r="E2" s="38" t="s">
        <v>46</v>
      </c>
    </row>
    <row r="3" spans="1:5" ht="15" x14ac:dyDescent="0.35">
      <c r="E3" s="35" t="s">
        <v>47</v>
      </c>
    </row>
    <row r="4" spans="1:5" ht="15" x14ac:dyDescent="0.35">
      <c r="E4" s="35" t="s">
        <v>48</v>
      </c>
    </row>
    <row r="5" spans="1:5" ht="15" x14ac:dyDescent="0.35">
      <c r="E5" s="35" t="s">
        <v>49</v>
      </c>
    </row>
    <row r="6" spans="1:5" ht="15.5" x14ac:dyDescent="0.35">
      <c r="E6" s="36"/>
    </row>
    <row r="7" spans="1:5" ht="15.5" x14ac:dyDescent="0.35">
      <c r="E7" s="36"/>
    </row>
    <row r="8" spans="1:5" ht="15" x14ac:dyDescent="0.35">
      <c r="E8" s="37"/>
    </row>
    <row r="9" spans="1:5" ht="17.5" customHeight="1" x14ac:dyDescent="0.4">
      <c r="A9" s="51" t="s">
        <v>50</v>
      </c>
      <c r="B9" s="51"/>
      <c r="C9" s="51"/>
      <c r="D9" s="51"/>
      <c r="E9" s="51"/>
    </row>
    <row r="10" spans="1:5" ht="15.65" customHeight="1" x14ac:dyDescent="0.4">
      <c r="A10" s="51" t="s">
        <v>51</v>
      </c>
      <c r="B10" s="51"/>
      <c r="C10" s="51"/>
      <c r="D10" s="51"/>
      <c r="E10" s="51"/>
    </row>
    <row r="11" spans="1:5" ht="15.65" customHeight="1" x14ac:dyDescent="0.35">
      <c r="A11" s="52" t="s">
        <v>52</v>
      </c>
      <c r="B11" s="52"/>
      <c r="C11" s="52"/>
      <c r="D11" s="52"/>
      <c r="E11" s="52"/>
    </row>
    <row r="15" spans="1:5" ht="20" x14ac:dyDescent="0.4">
      <c r="A15" s="51" t="s">
        <v>22</v>
      </c>
      <c r="B15" s="61"/>
      <c r="C15" s="61"/>
      <c r="D15" s="61"/>
      <c r="E15" s="61"/>
    </row>
    <row r="17" spans="1:5" ht="23.5" customHeight="1" x14ac:dyDescent="0.35">
      <c r="A17" s="60" t="s">
        <v>21</v>
      </c>
      <c r="B17" s="60"/>
      <c r="C17" s="60"/>
      <c r="D17" s="60"/>
      <c r="E17" s="60"/>
    </row>
    <row r="18" spans="1:5" ht="15" thickBot="1" x14ac:dyDescent="0.4"/>
    <row r="19" spans="1:5" ht="23.5" customHeight="1" thickBot="1" x14ac:dyDescent="0.4">
      <c r="A19" s="53" t="s">
        <v>0</v>
      </c>
      <c r="B19" s="55" t="s">
        <v>44</v>
      </c>
      <c r="C19" s="57" t="s">
        <v>42</v>
      </c>
      <c r="D19" s="58"/>
      <c r="E19" s="59"/>
    </row>
    <row r="20" spans="1:5" ht="64.900000000000006" customHeight="1" thickBot="1" x14ac:dyDescent="0.4">
      <c r="A20" s="54"/>
      <c r="B20" s="56"/>
      <c r="C20" s="25" t="s">
        <v>1</v>
      </c>
      <c r="D20" s="9" t="s">
        <v>2</v>
      </c>
      <c r="E20" s="26" t="s">
        <v>3</v>
      </c>
    </row>
    <row r="21" spans="1:5" ht="15.5" thickBot="1" x14ac:dyDescent="0.4">
      <c r="A21" s="27">
        <v>1</v>
      </c>
      <c r="B21" s="28">
        <v>2</v>
      </c>
      <c r="C21" s="10">
        <v>3</v>
      </c>
      <c r="D21" s="11">
        <v>4</v>
      </c>
      <c r="E21" s="12">
        <v>5</v>
      </c>
    </row>
    <row r="22" spans="1:5" ht="18.649999999999999" customHeight="1" x14ac:dyDescent="0.35">
      <c r="A22" s="14">
        <v>1</v>
      </c>
      <c r="B22" s="20" t="s">
        <v>24</v>
      </c>
      <c r="C22" s="15"/>
      <c r="D22" s="17"/>
      <c r="E22" s="16"/>
    </row>
    <row r="23" spans="1:5" ht="15.5" x14ac:dyDescent="0.35">
      <c r="A23" s="18" t="s">
        <v>8</v>
      </c>
      <c r="B23" s="21" t="s">
        <v>4</v>
      </c>
      <c r="C23" s="44"/>
      <c r="D23" s="45"/>
      <c r="E23" s="5"/>
    </row>
    <row r="24" spans="1:5" ht="15.5" x14ac:dyDescent="0.35">
      <c r="A24" s="18" t="s">
        <v>9</v>
      </c>
      <c r="B24" s="21" t="s">
        <v>5</v>
      </c>
      <c r="C24" s="44"/>
      <c r="D24" s="45"/>
      <c r="E24" s="5"/>
    </row>
    <row r="25" spans="1:5" ht="15.5" x14ac:dyDescent="0.35">
      <c r="A25" s="18" t="s">
        <v>10</v>
      </c>
      <c r="B25" s="21" t="s">
        <v>6</v>
      </c>
      <c r="C25" s="44">
        <v>30</v>
      </c>
      <c r="D25" s="45">
        <v>32</v>
      </c>
      <c r="E25" s="5"/>
    </row>
    <row r="26" spans="1:5" ht="15.5" x14ac:dyDescent="0.35">
      <c r="A26" s="18" t="s">
        <v>11</v>
      </c>
      <c r="B26" s="21" t="s">
        <v>7</v>
      </c>
      <c r="C26" s="44">
        <v>6614</v>
      </c>
      <c r="D26" s="45">
        <v>6641</v>
      </c>
      <c r="E26" s="5"/>
    </row>
    <row r="27" spans="1:5" ht="32.5" customHeight="1" x14ac:dyDescent="0.35">
      <c r="A27" s="18">
        <v>2</v>
      </c>
      <c r="B27" s="22" t="s">
        <v>25</v>
      </c>
      <c r="C27" s="4"/>
      <c r="D27" s="2"/>
      <c r="E27" s="5"/>
    </row>
    <row r="28" spans="1:5" ht="15.5" x14ac:dyDescent="0.35">
      <c r="A28" s="18" t="s">
        <v>12</v>
      </c>
      <c r="B28" s="21" t="s">
        <v>27</v>
      </c>
      <c r="C28" s="44">
        <v>3</v>
      </c>
      <c r="D28" s="45">
        <v>3</v>
      </c>
      <c r="E28" s="5"/>
    </row>
    <row r="29" spans="1:5" ht="15.5" x14ac:dyDescent="0.35">
      <c r="A29" s="18" t="s">
        <v>13</v>
      </c>
      <c r="B29" s="21" t="s">
        <v>28</v>
      </c>
      <c r="C29" s="44">
        <v>47</v>
      </c>
      <c r="D29" s="45">
        <v>50</v>
      </c>
      <c r="E29" s="5"/>
    </row>
    <row r="30" spans="1:5" ht="15.5" x14ac:dyDescent="0.35">
      <c r="A30" s="18" t="s">
        <v>14</v>
      </c>
      <c r="B30" s="21" t="s">
        <v>29</v>
      </c>
      <c r="C30" s="44">
        <v>6594</v>
      </c>
      <c r="D30" s="45">
        <v>6620</v>
      </c>
      <c r="E30" s="5"/>
    </row>
    <row r="31" spans="1:5" ht="20.5" customHeight="1" x14ac:dyDescent="0.35">
      <c r="A31" s="18" t="s">
        <v>23</v>
      </c>
      <c r="B31" s="23" t="s">
        <v>26</v>
      </c>
      <c r="C31" s="44"/>
      <c r="D31" s="45"/>
      <c r="E31" s="5"/>
    </row>
    <row r="32" spans="1:5" ht="15.5" x14ac:dyDescent="0.35">
      <c r="A32" s="18" t="s">
        <v>16</v>
      </c>
      <c r="B32" s="21" t="s">
        <v>19</v>
      </c>
      <c r="C32" s="44">
        <v>5950</v>
      </c>
      <c r="D32" s="45">
        <v>5973</v>
      </c>
      <c r="E32" s="5"/>
    </row>
    <row r="33" spans="1:5" ht="32.5" customHeight="1" thickBot="1" x14ac:dyDescent="0.4">
      <c r="A33" s="19" t="s">
        <v>17</v>
      </c>
      <c r="B33" s="24" t="s">
        <v>20</v>
      </c>
      <c r="C33" s="46">
        <v>694</v>
      </c>
      <c r="D33" s="47">
        <v>700</v>
      </c>
      <c r="E33" s="8"/>
    </row>
    <row r="34" spans="1:5" ht="15.5" x14ac:dyDescent="0.35">
      <c r="A34" s="1"/>
    </row>
  </sheetData>
  <mergeCells count="8">
    <mergeCell ref="A9:E9"/>
    <mergeCell ref="A10:E10"/>
    <mergeCell ref="A11:E11"/>
    <mergeCell ref="A19:A20"/>
    <mergeCell ref="B19:B20"/>
    <mergeCell ref="C19:E19"/>
    <mergeCell ref="A17:E17"/>
    <mergeCell ref="A15:E15"/>
  </mergeCells>
  <hyperlinks>
    <hyperlink ref="E2" location="sub_1000" display="sub_100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L4" sqref="L4"/>
    </sheetView>
  </sheetViews>
  <sheetFormatPr defaultRowHeight="14.5" x14ac:dyDescent="0.35"/>
  <cols>
    <col min="1" max="1" width="5.26953125" customWidth="1"/>
    <col min="2" max="2" width="35.26953125" customWidth="1"/>
    <col min="5" max="5" width="14.7265625" customWidth="1"/>
    <col min="8" max="8" width="12.81640625" customWidth="1"/>
    <col min="11" max="11" width="14.54296875" customWidth="1"/>
  </cols>
  <sheetData>
    <row r="1" spans="1:11" ht="23.5" customHeight="1" x14ac:dyDescent="0.35">
      <c r="A1" s="60" t="s">
        <v>30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5" thickBot="1" x14ac:dyDescent="0.4"/>
    <row r="3" spans="1:11" ht="82.9" customHeight="1" thickBot="1" x14ac:dyDescent="0.4">
      <c r="A3" s="53" t="s">
        <v>0</v>
      </c>
      <c r="B3" s="53" t="s">
        <v>44</v>
      </c>
      <c r="C3" s="57" t="s">
        <v>32</v>
      </c>
      <c r="D3" s="58"/>
      <c r="E3" s="59"/>
      <c r="F3" s="57" t="s">
        <v>31</v>
      </c>
      <c r="G3" s="58"/>
      <c r="H3" s="59"/>
      <c r="I3" s="57" t="s">
        <v>57</v>
      </c>
      <c r="J3" s="58"/>
      <c r="K3" s="59"/>
    </row>
    <row r="4" spans="1:11" ht="64.900000000000006" customHeight="1" thickBot="1" x14ac:dyDescent="0.4">
      <c r="A4" s="62"/>
      <c r="B4" s="62"/>
      <c r="C4" s="30" t="s">
        <v>1</v>
      </c>
      <c r="D4" s="31" t="s">
        <v>2</v>
      </c>
      <c r="E4" s="32" t="s">
        <v>3</v>
      </c>
      <c r="F4" s="30" t="s">
        <v>1</v>
      </c>
      <c r="G4" s="31" t="s">
        <v>2</v>
      </c>
      <c r="H4" s="32" t="s">
        <v>3</v>
      </c>
      <c r="I4" s="30" t="s">
        <v>1</v>
      </c>
      <c r="J4" s="31" t="s">
        <v>2</v>
      </c>
      <c r="K4" s="32" t="s">
        <v>3</v>
      </c>
    </row>
    <row r="5" spans="1:11" ht="15.5" thickBot="1" x14ac:dyDescent="0.4">
      <c r="A5" s="27">
        <v>1</v>
      </c>
      <c r="B5" s="27">
        <v>2</v>
      </c>
      <c r="C5" s="10">
        <v>3</v>
      </c>
      <c r="D5" s="11">
        <v>4</v>
      </c>
      <c r="E5" s="12">
        <v>5</v>
      </c>
      <c r="F5" s="10">
        <v>6</v>
      </c>
      <c r="G5" s="11">
        <v>7</v>
      </c>
      <c r="H5" s="12">
        <v>8</v>
      </c>
      <c r="I5" s="39">
        <v>6</v>
      </c>
      <c r="J5" s="40">
        <v>7</v>
      </c>
      <c r="K5" s="41">
        <v>8</v>
      </c>
    </row>
    <row r="6" spans="1:11" ht="18.649999999999999" customHeight="1" x14ac:dyDescent="0.35">
      <c r="A6" s="14">
        <v>1</v>
      </c>
      <c r="B6" s="33" t="s">
        <v>33</v>
      </c>
      <c r="C6" s="42">
        <v>5950</v>
      </c>
      <c r="D6" s="43">
        <v>5973</v>
      </c>
      <c r="E6" s="48"/>
      <c r="F6" s="42">
        <v>5950</v>
      </c>
      <c r="G6" s="43">
        <v>5973</v>
      </c>
      <c r="H6" s="16"/>
      <c r="I6" s="15"/>
      <c r="J6" s="17"/>
      <c r="K6" s="16"/>
    </row>
    <row r="7" spans="1:11" ht="32.5" customHeight="1" x14ac:dyDescent="0.35">
      <c r="A7" s="18" t="s">
        <v>35</v>
      </c>
      <c r="B7" s="13" t="s">
        <v>34</v>
      </c>
      <c r="C7" s="44">
        <v>694</v>
      </c>
      <c r="D7" s="45">
        <v>700</v>
      </c>
      <c r="E7" s="49"/>
      <c r="F7" s="44">
        <v>694</v>
      </c>
      <c r="G7" s="45">
        <v>700</v>
      </c>
      <c r="H7" s="5"/>
      <c r="I7" s="4"/>
      <c r="J7" s="2"/>
      <c r="K7" s="5"/>
    </row>
    <row r="8" spans="1:11" ht="31" x14ac:dyDescent="0.35">
      <c r="A8" s="18" t="s">
        <v>23</v>
      </c>
      <c r="B8" s="13" t="s">
        <v>56</v>
      </c>
      <c r="C8" s="44">
        <v>223</v>
      </c>
      <c r="D8" s="45">
        <v>225</v>
      </c>
      <c r="E8" s="49"/>
      <c r="F8" s="44">
        <v>223</v>
      </c>
      <c r="G8" s="45">
        <v>225</v>
      </c>
      <c r="H8" s="5"/>
      <c r="I8" s="4"/>
      <c r="J8" s="2"/>
      <c r="K8" s="5"/>
    </row>
    <row r="9" spans="1:11" ht="31.5" thickBot="1" x14ac:dyDescent="0.4">
      <c r="A9" s="19" t="s">
        <v>36</v>
      </c>
      <c r="B9" s="3" t="s">
        <v>43</v>
      </c>
      <c r="C9" s="46" t="s">
        <v>62</v>
      </c>
      <c r="D9" s="47" t="s">
        <v>62</v>
      </c>
      <c r="E9" s="50"/>
      <c r="F9" s="46" t="s">
        <v>62</v>
      </c>
      <c r="G9" s="47" t="s">
        <v>62</v>
      </c>
      <c r="H9" s="8"/>
      <c r="I9" s="6"/>
      <c r="J9" s="7"/>
      <c r="K9" s="8"/>
    </row>
    <row r="10" spans="1:11" ht="15.5" x14ac:dyDescent="0.35">
      <c r="A10" s="1"/>
    </row>
  </sheetData>
  <mergeCells count="6">
    <mergeCell ref="I3:K3"/>
    <mergeCell ref="A1:K1"/>
    <mergeCell ref="A3:A4"/>
    <mergeCell ref="B3:B4"/>
    <mergeCell ref="C3:E3"/>
    <mergeCell ref="F3:H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I14" sqref="I14"/>
    </sheetView>
  </sheetViews>
  <sheetFormatPr defaultRowHeight="14.5" x14ac:dyDescent="0.35"/>
  <cols>
    <col min="2" max="2" width="35.26953125" customWidth="1"/>
    <col min="5" max="5" width="14.7265625" customWidth="1"/>
  </cols>
  <sheetData>
    <row r="1" spans="1:5" ht="36" customHeight="1" x14ac:dyDescent="0.35">
      <c r="A1" s="60" t="s">
        <v>39</v>
      </c>
      <c r="B1" s="60"/>
      <c r="C1" s="60"/>
      <c r="D1" s="60"/>
      <c r="E1" s="60"/>
    </row>
    <row r="2" spans="1:5" ht="15" thickBot="1" x14ac:dyDescent="0.4"/>
    <row r="3" spans="1:5" ht="23.5" customHeight="1" thickBot="1" x14ac:dyDescent="0.4">
      <c r="A3" s="53" t="s">
        <v>0</v>
      </c>
      <c r="B3" s="55" t="s">
        <v>41</v>
      </c>
      <c r="C3" s="57" t="s">
        <v>40</v>
      </c>
      <c r="D3" s="58"/>
      <c r="E3" s="59"/>
    </row>
    <row r="4" spans="1:5" ht="64.900000000000006" customHeight="1" thickBot="1" x14ac:dyDescent="0.4">
      <c r="A4" s="54"/>
      <c r="B4" s="56"/>
      <c r="C4" s="25" t="s">
        <v>1</v>
      </c>
      <c r="D4" s="9" t="s">
        <v>2</v>
      </c>
      <c r="E4" s="26" t="s">
        <v>3</v>
      </c>
    </row>
    <row r="5" spans="1:5" ht="15.5" thickBot="1" x14ac:dyDescent="0.4">
      <c r="A5" s="27">
        <v>1</v>
      </c>
      <c r="B5" s="28">
        <v>2</v>
      </c>
      <c r="C5" s="10">
        <v>3</v>
      </c>
      <c r="D5" s="11">
        <v>4</v>
      </c>
      <c r="E5" s="12">
        <v>5</v>
      </c>
    </row>
    <row r="6" spans="1:5" ht="18.649999999999999" customHeight="1" x14ac:dyDescent="0.35">
      <c r="A6" s="14">
        <v>1</v>
      </c>
      <c r="B6" s="20" t="s">
        <v>37</v>
      </c>
      <c r="C6" s="42"/>
      <c r="D6" s="43"/>
      <c r="E6" s="16"/>
    </row>
    <row r="7" spans="1:5" ht="15.5" x14ac:dyDescent="0.35">
      <c r="A7" s="18" t="s">
        <v>8</v>
      </c>
      <c r="B7" s="21" t="s">
        <v>4</v>
      </c>
      <c r="C7" s="44"/>
      <c r="D7" s="45"/>
      <c r="E7" s="5"/>
    </row>
    <row r="8" spans="1:5" ht="15.5" x14ac:dyDescent="0.35">
      <c r="A8" s="18" t="s">
        <v>9</v>
      </c>
      <c r="B8" s="21" t="s">
        <v>5</v>
      </c>
      <c r="C8" s="44"/>
      <c r="D8" s="45"/>
      <c r="E8" s="5"/>
    </row>
    <row r="9" spans="1:5" ht="15.5" x14ac:dyDescent="0.35">
      <c r="A9" s="18" t="s">
        <v>10</v>
      </c>
      <c r="B9" s="21" t="s">
        <v>6</v>
      </c>
      <c r="C9" s="44">
        <v>30.9</v>
      </c>
      <c r="D9" s="45">
        <v>30.9</v>
      </c>
      <c r="E9" s="5"/>
    </row>
    <row r="10" spans="1:5" ht="15.5" x14ac:dyDescent="0.35">
      <c r="A10" s="18" t="s">
        <v>11</v>
      </c>
      <c r="B10" s="29" t="s">
        <v>7</v>
      </c>
      <c r="C10" s="44">
        <v>52</v>
      </c>
      <c r="D10" s="45">
        <v>52</v>
      </c>
      <c r="E10" s="5"/>
    </row>
    <row r="11" spans="1:5" ht="15.5" x14ac:dyDescent="0.35">
      <c r="A11" s="18" t="s">
        <v>35</v>
      </c>
      <c r="B11" s="34" t="s">
        <v>38</v>
      </c>
      <c r="C11" s="44"/>
      <c r="D11" s="45"/>
      <c r="E11" s="5"/>
    </row>
    <row r="12" spans="1:5" ht="15.5" x14ac:dyDescent="0.35">
      <c r="A12" s="18" t="s">
        <v>12</v>
      </c>
      <c r="B12" s="21" t="s">
        <v>4</v>
      </c>
      <c r="C12" s="44"/>
      <c r="D12" s="45"/>
      <c r="E12" s="5"/>
    </row>
    <row r="13" spans="1:5" ht="15.5" x14ac:dyDescent="0.35">
      <c r="A13" s="18" t="s">
        <v>13</v>
      </c>
      <c r="B13" s="21" t="s">
        <v>5</v>
      </c>
      <c r="C13" s="44"/>
      <c r="D13" s="45"/>
      <c r="E13" s="5"/>
    </row>
    <row r="14" spans="1:5" ht="15.5" x14ac:dyDescent="0.35">
      <c r="A14" s="18" t="s">
        <v>14</v>
      </c>
      <c r="B14" s="21" t="s">
        <v>6</v>
      </c>
      <c r="C14" s="44">
        <v>11.3</v>
      </c>
      <c r="D14" s="45">
        <v>11.3</v>
      </c>
      <c r="E14" s="5"/>
    </row>
    <row r="15" spans="1:5" ht="20.5" customHeight="1" x14ac:dyDescent="0.35">
      <c r="A15" s="18" t="s">
        <v>15</v>
      </c>
      <c r="B15" s="21" t="s">
        <v>7</v>
      </c>
      <c r="C15" s="44">
        <v>12.1</v>
      </c>
      <c r="D15" s="45">
        <v>12.1</v>
      </c>
      <c r="E15" s="5"/>
    </row>
    <row r="16" spans="1:5" ht="15.5" x14ac:dyDescent="0.35">
      <c r="A16" s="18" t="s">
        <v>23</v>
      </c>
      <c r="B16" s="34" t="s">
        <v>61</v>
      </c>
      <c r="C16" s="44"/>
      <c r="D16" s="45"/>
      <c r="E16" s="5"/>
    </row>
    <row r="17" spans="1:5" ht="15.5" x14ac:dyDescent="0.35">
      <c r="A17" s="18" t="s">
        <v>16</v>
      </c>
      <c r="B17" s="21" t="s">
        <v>58</v>
      </c>
      <c r="C17" s="44"/>
      <c r="D17" s="45"/>
      <c r="E17" s="5"/>
    </row>
    <row r="18" spans="1:5" ht="15.5" x14ac:dyDescent="0.35">
      <c r="A18" s="18" t="s">
        <v>17</v>
      </c>
      <c r="B18" s="21" t="s">
        <v>59</v>
      </c>
      <c r="C18" s="44"/>
      <c r="D18" s="45"/>
      <c r="E18" s="5"/>
    </row>
    <row r="19" spans="1:5" ht="20.5" customHeight="1" thickBot="1" x14ac:dyDescent="0.4">
      <c r="A19" s="19" t="s">
        <v>18</v>
      </c>
      <c r="B19" s="24" t="s">
        <v>60</v>
      </c>
      <c r="C19" s="46">
        <v>63</v>
      </c>
      <c r="D19" s="47">
        <v>63</v>
      </c>
      <c r="E19" s="8"/>
    </row>
    <row r="20" spans="1:5" ht="15.5" x14ac:dyDescent="0.35">
      <c r="A20" s="1"/>
    </row>
  </sheetData>
  <mergeCells count="4">
    <mergeCell ref="A1:E1"/>
    <mergeCell ref="A3:A4"/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4"/>
  <sheetViews>
    <sheetView workbookViewId="0">
      <selection activeCell="K10" sqref="K10"/>
    </sheetView>
  </sheetViews>
  <sheetFormatPr defaultColWidth="9" defaultRowHeight="11.5" outlineLevelCol="1" x14ac:dyDescent="0.25"/>
  <cols>
    <col min="1" max="1" width="9" style="88"/>
    <col min="2" max="2" width="40" style="89" customWidth="1"/>
    <col min="3" max="5" width="12.7265625" style="89" hidden="1" customWidth="1" outlineLevel="1"/>
    <col min="6" max="6" width="13.26953125" style="90" customWidth="1" collapsed="1"/>
    <col min="7" max="8" width="13.26953125" style="79" customWidth="1"/>
    <col min="9" max="16384" width="9" style="64"/>
  </cols>
  <sheetData>
    <row r="1" spans="1:10" ht="41.25" customHeight="1" x14ac:dyDescent="0.25">
      <c r="A1" s="63" t="s">
        <v>53</v>
      </c>
      <c r="B1" s="63"/>
      <c r="C1" s="63"/>
      <c r="D1" s="63"/>
      <c r="E1" s="63"/>
      <c r="F1" s="63"/>
      <c r="G1" s="63"/>
      <c r="H1" s="63"/>
    </row>
    <row r="2" spans="1:10" s="68" customFormat="1" ht="17.25" customHeight="1" x14ac:dyDescent="0.25">
      <c r="A2" s="65" t="s">
        <v>63</v>
      </c>
      <c r="B2" s="65" t="s">
        <v>41</v>
      </c>
      <c r="C2" s="65" t="s">
        <v>64</v>
      </c>
      <c r="D2" s="65" t="s">
        <v>65</v>
      </c>
      <c r="E2" s="66" t="s">
        <v>66</v>
      </c>
      <c r="F2" s="67" t="s">
        <v>55</v>
      </c>
      <c r="G2" s="67"/>
      <c r="H2" s="67"/>
    </row>
    <row r="3" spans="1:10" s="72" customFormat="1" ht="42.75" customHeight="1" x14ac:dyDescent="0.35">
      <c r="A3" s="65"/>
      <c r="B3" s="65"/>
      <c r="C3" s="65"/>
      <c r="D3" s="65"/>
      <c r="E3" s="65"/>
      <c r="F3" s="69" t="s">
        <v>67</v>
      </c>
      <c r="G3" s="70" t="s">
        <v>68</v>
      </c>
      <c r="H3" s="71" t="s">
        <v>54</v>
      </c>
    </row>
    <row r="4" spans="1:10" ht="17.25" customHeight="1" x14ac:dyDescent="0.25">
      <c r="A4" s="73">
        <v>1</v>
      </c>
      <c r="B4" s="74" t="s">
        <v>69</v>
      </c>
      <c r="C4" s="75">
        <v>6306.81</v>
      </c>
      <c r="D4" s="75">
        <v>5777.1</v>
      </c>
      <c r="E4" s="76">
        <v>264.60000000000002</v>
      </c>
      <c r="F4" s="77">
        <f>D4/C4</f>
        <v>0.91600983698573446</v>
      </c>
      <c r="G4" s="78">
        <f>(D4+E4)/C4</f>
        <v>0.9579644860079819</v>
      </c>
      <c r="H4" s="78">
        <f>G4-F4</f>
        <v>4.1954649022247437E-2</v>
      </c>
      <c r="J4" s="79"/>
    </row>
    <row r="5" spans="1:10" ht="17.25" customHeight="1" x14ac:dyDescent="0.25">
      <c r="A5" s="73">
        <f>A4+1</f>
        <v>2</v>
      </c>
      <c r="B5" s="74" t="s">
        <v>70</v>
      </c>
      <c r="C5" s="75">
        <v>44258.74</v>
      </c>
      <c r="D5" s="75">
        <v>14678.55</v>
      </c>
      <c r="E5" s="76">
        <v>672.3</v>
      </c>
      <c r="F5" s="77">
        <f t="shared" ref="F5:F68" si="0">D5/C5</f>
        <v>0.33165313788869721</v>
      </c>
      <c r="G5" s="78">
        <f t="shared" ref="G5:G68" si="1">(D5+E5)/C5</f>
        <v>0.34684335794466808</v>
      </c>
      <c r="H5" s="78">
        <f t="shared" ref="H5:H68" si="2">G5-F5</f>
        <v>1.5190220055970871E-2</v>
      </c>
    </row>
    <row r="6" spans="1:10" ht="17.25" customHeight="1" x14ac:dyDescent="0.25">
      <c r="A6" s="73">
        <f t="shared" ref="A6:A69" si="3">A5+1</f>
        <v>3</v>
      </c>
      <c r="B6" s="74" t="s">
        <v>71</v>
      </c>
      <c r="C6" s="75">
        <v>73646.69</v>
      </c>
      <c r="D6" s="75">
        <v>19141.72</v>
      </c>
      <c r="E6" s="76">
        <v>876.72</v>
      </c>
      <c r="F6" s="77">
        <f t="shared" si="0"/>
        <v>0.25991283518648295</v>
      </c>
      <c r="G6" s="78">
        <f t="shared" si="1"/>
        <v>0.27181723985151268</v>
      </c>
      <c r="H6" s="78">
        <f t="shared" si="2"/>
        <v>1.1904404665029733E-2</v>
      </c>
    </row>
    <row r="7" spans="1:10" ht="17.25" customHeight="1" x14ac:dyDescent="0.25">
      <c r="A7" s="73">
        <f t="shared" si="3"/>
        <v>4</v>
      </c>
      <c r="B7" s="74" t="s">
        <v>72</v>
      </c>
      <c r="C7" s="75">
        <v>61164.68</v>
      </c>
      <c r="D7" s="75">
        <v>17157.07</v>
      </c>
      <c r="E7" s="76">
        <v>785.82</v>
      </c>
      <c r="F7" s="77">
        <f t="shared" si="0"/>
        <v>0.28050616793875155</v>
      </c>
      <c r="G7" s="78">
        <f t="shared" si="1"/>
        <v>0.29335377868403789</v>
      </c>
      <c r="H7" s="78">
        <f t="shared" si="2"/>
        <v>1.2847610745286342E-2</v>
      </c>
    </row>
    <row r="8" spans="1:10" ht="17.25" customHeight="1" x14ac:dyDescent="0.25">
      <c r="A8" s="73">
        <f t="shared" si="3"/>
        <v>5</v>
      </c>
      <c r="B8" s="74" t="s">
        <v>73</v>
      </c>
      <c r="C8" s="75">
        <v>72768.289999999994</v>
      </c>
      <c r="D8" s="75">
        <v>19141.72</v>
      </c>
      <c r="E8" s="76">
        <v>876.72</v>
      </c>
      <c r="F8" s="77">
        <f t="shared" si="0"/>
        <v>0.26305029292292015</v>
      </c>
      <c r="G8" s="78">
        <f t="shared" si="1"/>
        <v>0.27509839794229057</v>
      </c>
      <c r="H8" s="78">
        <f t="shared" si="2"/>
        <v>1.2048105019370425E-2</v>
      </c>
    </row>
    <row r="9" spans="1:10" ht="17.25" customHeight="1" x14ac:dyDescent="0.25">
      <c r="A9" s="73">
        <f t="shared" si="3"/>
        <v>6</v>
      </c>
      <c r="B9" s="74" t="s">
        <v>74</v>
      </c>
      <c r="C9" s="75">
        <v>10190.91</v>
      </c>
      <c r="D9" s="75">
        <v>7853.45</v>
      </c>
      <c r="E9" s="76">
        <v>359.7</v>
      </c>
      <c r="F9" s="77">
        <f t="shared" si="0"/>
        <v>0.77063284829323386</v>
      </c>
      <c r="G9" s="78">
        <f t="shared" si="1"/>
        <v>0.80592900928376365</v>
      </c>
      <c r="H9" s="78">
        <f t="shared" si="2"/>
        <v>3.529616099052979E-2</v>
      </c>
    </row>
    <row r="10" spans="1:10" ht="17.25" customHeight="1" x14ac:dyDescent="0.25">
      <c r="A10" s="73">
        <f t="shared" si="3"/>
        <v>7</v>
      </c>
      <c r="B10" s="74" t="s">
        <v>75</v>
      </c>
      <c r="C10" s="75">
        <v>3683.63</v>
      </c>
      <c r="D10" s="75">
        <v>3683.63</v>
      </c>
      <c r="E10" s="80"/>
      <c r="F10" s="77">
        <f t="shared" si="0"/>
        <v>1</v>
      </c>
      <c r="G10" s="78">
        <f t="shared" si="1"/>
        <v>1</v>
      </c>
      <c r="H10" s="78">
        <f t="shared" si="2"/>
        <v>0</v>
      </c>
    </row>
    <row r="11" spans="1:10" ht="17.25" customHeight="1" x14ac:dyDescent="0.25">
      <c r="A11" s="73">
        <f t="shared" si="3"/>
        <v>8</v>
      </c>
      <c r="B11" s="74" t="s">
        <v>76</v>
      </c>
      <c r="C11" s="76">
        <v>0.01</v>
      </c>
      <c r="D11" s="80">
        <v>0.01</v>
      </c>
      <c r="E11" s="76">
        <v>0</v>
      </c>
      <c r="F11" s="77">
        <f t="shared" si="0"/>
        <v>1</v>
      </c>
      <c r="G11" s="78">
        <f t="shared" si="1"/>
        <v>1</v>
      </c>
      <c r="H11" s="78">
        <f t="shared" si="2"/>
        <v>0</v>
      </c>
    </row>
    <row r="12" spans="1:10" ht="17.25" customHeight="1" x14ac:dyDescent="0.25">
      <c r="A12" s="73">
        <f t="shared" si="3"/>
        <v>9</v>
      </c>
      <c r="B12" s="74" t="s">
        <v>77</v>
      </c>
      <c r="C12" s="75">
        <v>2423.38</v>
      </c>
      <c r="D12" s="75">
        <v>2423.38</v>
      </c>
      <c r="E12" s="80"/>
      <c r="F12" s="77">
        <f t="shared" si="0"/>
        <v>1</v>
      </c>
      <c r="G12" s="78">
        <f t="shared" si="1"/>
        <v>1</v>
      </c>
      <c r="H12" s="78">
        <f t="shared" si="2"/>
        <v>0</v>
      </c>
    </row>
    <row r="13" spans="1:10" ht="17.25" customHeight="1" x14ac:dyDescent="0.25">
      <c r="A13" s="73">
        <f t="shared" si="3"/>
        <v>10</v>
      </c>
      <c r="B13" s="74" t="s">
        <v>78</v>
      </c>
      <c r="C13" s="75">
        <v>103050</v>
      </c>
      <c r="D13" s="75">
        <v>58067.67</v>
      </c>
      <c r="E13" s="76">
        <v>875.94</v>
      </c>
      <c r="F13" s="77">
        <f t="shared" si="0"/>
        <v>0.56349024745269283</v>
      </c>
      <c r="G13" s="78">
        <f t="shared" si="1"/>
        <v>0.5719903930131004</v>
      </c>
      <c r="H13" s="78">
        <f t="shared" si="2"/>
        <v>8.5001455604075682E-3</v>
      </c>
    </row>
    <row r="14" spans="1:10" ht="17.25" customHeight="1" x14ac:dyDescent="0.25">
      <c r="A14" s="73">
        <f t="shared" si="3"/>
        <v>11</v>
      </c>
      <c r="B14" s="74" t="s">
        <v>79</v>
      </c>
      <c r="C14" s="75">
        <v>35561.379999999997</v>
      </c>
      <c r="D14" s="75">
        <v>11914.45</v>
      </c>
      <c r="E14" s="76">
        <v>545.70000000000005</v>
      </c>
      <c r="F14" s="77">
        <f t="shared" si="0"/>
        <v>0.33503902267009888</v>
      </c>
      <c r="G14" s="78">
        <f t="shared" si="1"/>
        <v>0.35038432141834774</v>
      </c>
      <c r="H14" s="78">
        <f t="shared" si="2"/>
        <v>1.5345298748248859E-2</v>
      </c>
    </row>
    <row r="15" spans="1:10" ht="17.25" customHeight="1" x14ac:dyDescent="0.25">
      <c r="A15" s="73">
        <f t="shared" si="3"/>
        <v>12</v>
      </c>
      <c r="B15" s="74" t="s">
        <v>80</v>
      </c>
      <c r="C15" s="75">
        <v>96908.39</v>
      </c>
      <c r="D15" s="75">
        <v>29117.37</v>
      </c>
      <c r="E15" s="75">
        <v>1333.62</v>
      </c>
      <c r="F15" s="77">
        <f t="shared" si="0"/>
        <v>0.30046283918244848</v>
      </c>
      <c r="G15" s="78">
        <f t="shared" si="1"/>
        <v>0.31422449593889651</v>
      </c>
      <c r="H15" s="78">
        <f t="shared" si="2"/>
        <v>1.3761656756448026E-2</v>
      </c>
    </row>
    <row r="16" spans="1:10" ht="17.25" customHeight="1" x14ac:dyDescent="0.25">
      <c r="A16" s="73">
        <f t="shared" si="3"/>
        <v>13</v>
      </c>
      <c r="B16" s="74" t="s">
        <v>81</v>
      </c>
      <c r="C16" s="76">
        <v>0.01</v>
      </c>
      <c r="D16" s="80">
        <v>0.01</v>
      </c>
      <c r="E16" s="76">
        <v>0</v>
      </c>
      <c r="F16" s="77">
        <f t="shared" si="0"/>
        <v>1</v>
      </c>
      <c r="G16" s="78">
        <f t="shared" si="1"/>
        <v>1</v>
      </c>
      <c r="H16" s="78">
        <f t="shared" si="2"/>
        <v>0</v>
      </c>
    </row>
    <row r="17" spans="1:8" x14ac:dyDescent="0.25">
      <c r="A17" s="73">
        <f t="shared" si="3"/>
        <v>14</v>
      </c>
      <c r="B17" s="74" t="s">
        <v>82</v>
      </c>
      <c r="C17" s="75">
        <v>89994.86</v>
      </c>
      <c r="D17" s="75">
        <v>22803.17</v>
      </c>
      <c r="E17" s="75">
        <v>1044.42</v>
      </c>
      <c r="F17" s="77">
        <f t="shared" si="0"/>
        <v>0.25338302654173805</v>
      </c>
      <c r="G17" s="78">
        <f t="shared" si="1"/>
        <v>0.26498835600166493</v>
      </c>
      <c r="H17" s="78">
        <f t="shared" si="2"/>
        <v>1.1605329459926872E-2</v>
      </c>
    </row>
    <row r="18" spans="1:8" x14ac:dyDescent="0.25">
      <c r="A18" s="73">
        <f t="shared" si="3"/>
        <v>15</v>
      </c>
      <c r="B18" s="74" t="s">
        <v>83</v>
      </c>
      <c r="C18" s="75">
        <v>18298.96</v>
      </c>
      <c r="D18" s="75">
        <v>5111.62</v>
      </c>
      <c r="E18" s="76">
        <v>234.12</v>
      </c>
      <c r="F18" s="77">
        <f t="shared" si="0"/>
        <v>0.27933937229219585</v>
      </c>
      <c r="G18" s="78">
        <f t="shared" si="1"/>
        <v>0.29213354201550251</v>
      </c>
      <c r="H18" s="78">
        <f t="shared" si="2"/>
        <v>1.2794169723306659E-2</v>
      </c>
    </row>
    <row r="19" spans="1:8" x14ac:dyDescent="0.25">
      <c r="A19" s="73">
        <f t="shared" si="3"/>
        <v>16</v>
      </c>
      <c r="B19" s="74" t="s">
        <v>84</v>
      </c>
      <c r="C19" s="75">
        <v>42584.06</v>
      </c>
      <c r="D19" s="75">
        <v>13639.72</v>
      </c>
      <c r="E19" s="76">
        <v>624.72</v>
      </c>
      <c r="F19" s="77">
        <f t="shared" si="0"/>
        <v>0.32030107040052075</v>
      </c>
      <c r="G19" s="78">
        <f t="shared" si="1"/>
        <v>0.3349713484341324</v>
      </c>
      <c r="H19" s="78">
        <f t="shared" si="2"/>
        <v>1.467027803361165E-2</v>
      </c>
    </row>
    <row r="20" spans="1:8" x14ac:dyDescent="0.25">
      <c r="A20" s="73">
        <f t="shared" si="3"/>
        <v>17</v>
      </c>
      <c r="B20" s="74" t="s">
        <v>85</v>
      </c>
      <c r="C20" s="75">
        <v>43405.79</v>
      </c>
      <c r="D20" s="75">
        <v>11259.45</v>
      </c>
      <c r="E20" s="76">
        <v>515.70000000000005</v>
      </c>
      <c r="F20" s="77">
        <f t="shared" si="0"/>
        <v>0.25939972524402849</v>
      </c>
      <c r="G20" s="78">
        <f t="shared" si="1"/>
        <v>0.27128062869031994</v>
      </c>
      <c r="H20" s="78">
        <f t="shared" si="2"/>
        <v>1.1880903446291446E-2</v>
      </c>
    </row>
    <row r="21" spans="1:8" x14ac:dyDescent="0.25">
      <c r="A21" s="73">
        <f t="shared" si="3"/>
        <v>18</v>
      </c>
      <c r="B21" s="74" t="s">
        <v>86</v>
      </c>
      <c r="C21" s="75">
        <v>114444.41</v>
      </c>
      <c r="D21" s="75">
        <v>24617.52</v>
      </c>
      <c r="E21" s="75">
        <v>1127.52</v>
      </c>
      <c r="F21" s="77">
        <f t="shared" si="0"/>
        <v>0.21510460842954235</v>
      </c>
      <c r="G21" s="78">
        <f t="shared" si="1"/>
        <v>0.22495672789959772</v>
      </c>
      <c r="H21" s="78">
        <f t="shared" si="2"/>
        <v>9.852119470055376E-3</v>
      </c>
    </row>
    <row r="22" spans="1:8" x14ac:dyDescent="0.25">
      <c r="A22" s="73">
        <f t="shared" si="3"/>
        <v>19</v>
      </c>
      <c r="B22" s="74" t="s">
        <v>87</v>
      </c>
      <c r="C22" s="75">
        <v>224531.97</v>
      </c>
      <c r="D22" s="75">
        <v>17775.259999999998</v>
      </c>
      <c r="E22" s="75">
        <v>2806.62</v>
      </c>
      <c r="F22" s="77">
        <f t="shared" si="0"/>
        <v>7.9165831039561971E-2</v>
      </c>
      <c r="G22" s="78">
        <f t="shared" si="1"/>
        <v>9.1665699098440176E-2</v>
      </c>
      <c r="H22" s="78">
        <f t="shared" si="2"/>
        <v>1.2499868058878205E-2</v>
      </c>
    </row>
    <row r="23" spans="1:8" x14ac:dyDescent="0.25">
      <c r="A23" s="73">
        <f t="shared" si="3"/>
        <v>20</v>
      </c>
      <c r="B23" s="74" t="s">
        <v>88</v>
      </c>
      <c r="C23" s="75">
        <v>56390.98</v>
      </c>
      <c r="D23" s="75">
        <v>18748.72</v>
      </c>
      <c r="E23" s="76">
        <v>858.72</v>
      </c>
      <c r="F23" s="77">
        <f t="shared" si="0"/>
        <v>0.33247728626102968</v>
      </c>
      <c r="G23" s="78">
        <f t="shared" si="1"/>
        <v>0.34770525357069521</v>
      </c>
      <c r="H23" s="78">
        <f t="shared" si="2"/>
        <v>1.5227967309665524E-2</v>
      </c>
    </row>
    <row r="24" spans="1:8" x14ac:dyDescent="0.25">
      <c r="A24" s="73">
        <f t="shared" si="3"/>
        <v>21</v>
      </c>
      <c r="B24" s="74" t="s">
        <v>89</v>
      </c>
      <c r="C24" s="75">
        <v>43702.5</v>
      </c>
      <c r="D24" s="75">
        <v>14793.83</v>
      </c>
      <c r="E24" s="76">
        <v>677.58</v>
      </c>
      <c r="F24" s="77">
        <f t="shared" si="0"/>
        <v>0.33851221326011099</v>
      </c>
      <c r="G24" s="78">
        <f t="shared" si="1"/>
        <v>0.35401658943996339</v>
      </c>
      <c r="H24" s="78">
        <f t="shared" si="2"/>
        <v>1.5504376179852397E-2</v>
      </c>
    </row>
    <row r="25" spans="1:8" x14ac:dyDescent="0.25">
      <c r="A25" s="73">
        <f t="shared" si="3"/>
        <v>22</v>
      </c>
      <c r="B25" s="74" t="s">
        <v>90</v>
      </c>
      <c r="C25" s="75">
        <v>56316.639999999999</v>
      </c>
      <c r="D25" s="75">
        <v>18725.14</v>
      </c>
      <c r="E25" s="76">
        <v>857.64</v>
      </c>
      <c r="F25" s="77">
        <f t="shared" si="0"/>
        <v>0.33249746433736105</v>
      </c>
      <c r="G25" s="78">
        <f t="shared" si="1"/>
        <v>0.34772635583372868</v>
      </c>
      <c r="H25" s="78">
        <f t="shared" si="2"/>
        <v>1.5228891496367636E-2</v>
      </c>
    </row>
    <row r="26" spans="1:8" x14ac:dyDescent="0.25">
      <c r="A26" s="73">
        <f t="shared" si="3"/>
        <v>23</v>
      </c>
      <c r="B26" s="74" t="s">
        <v>91</v>
      </c>
      <c r="C26" s="75">
        <v>69832.63</v>
      </c>
      <c r="D26" s="75">
        <v>15718.69</v>
      </c>
      <c r="E26" s="76">
        <v>719.94</v>
      </c>
      <c r="F26" s="77">
        <f t="shared" si="0"/>
        <v>0.22509090664349887</v>
      </c>
      <c r="G26" s="78">
        <f t="shared" si="1"/>
        <v>0.2354004138180103</v>
      </c>
      <c r="H26" s="78">
        <f t="shared" si="2"/>
        <v>1.0309507174511429E-2</v>
      </c>
    </row>
    <row r="27" spans="1:8" x14ac:dyDescent="0.25">
      <c r="A27" s="73">
        <f t="shared" si="3"/>
        <v>24</v>
      </c>
      <c r="B27" s="74" t="s">
        <v>92</v>
      </c>
      <c r="C27" s="75">
        <v>58641.54</v>
      </c>
      <c r="D27" s="75">
        <v>19108.97</v>
      </c>
      <c r="E27" s="76">
        <v>875.22</v>
      </c>
      <c r="F27" s="77">
        <f t="shared" si="0"/>
        <v>0.32586064417817134</v>
      </c>
      <c r="G27" s="78">
        <f t="shared" si="1"/>
        <v>0.34078555917869829</v>
      </c>
      <c r="H27" s="78">
        <f t="shared" si="2"/>
        <v>1.492491500052695E-2</v>
      </c>
    </row>
    <row r="28" spans="1:8" x14ac:dyDescent="0.25">
      <c r="A28" s="73">
        <f t="shared" si="3"/>
        <v>25</v>
      </c>
      <c r="B28" s="74" t="s">
        <v>93</v>
      </c>
      <c r="C28" s="75">
        <v>18210.419999999998</v>
      </c>
      <c r="D28" s="75">
        <v>11252.9</v>
      </c>
      <c r="E28" s="76">
        <v>515.4</v>
      </c>
      <c r="F28" s="77">
        <f t="shared" si="0"/>
        <v>0.61793742264044438</v>
      </c>
      <c r="G28" s="78">
        <f t="shared" si="1"/>
        <v>0.64623990001328913</v>
      </c>
      <c r="H28" s="78">
        <f t="shared" si="2"/>
        <v>2.8302477372844748E-2</v>
      </c>
    </row>
    <row r="29" spans="1:8" x14ac:dyDescent="0.25">
      <c r="A29" s="73">
        <f t="shared" si="3"/>
        <v>26</v>
      </c>
      <c r="B29" s="74" t="s">
        <v>94</v>
      </c>
      <c r="C29" s="75">
        <v>16867</v>
      </c>
      <c r="D29" s="75">
        <v>6580.67</v>
      </c>
      <c r="E29" s="76">
        <v>383.34</v>
      </c>
      <c r="F29" s="77">
        <f t="shared" si="0"/>
        <v>0.39015058990929036</v>
      </c>
      <c r="G29" s="78">
        <f t="shared" si="1"/>
        <v>0.41287780873895774</v>
      </c>
      <c r="H29" s="78">
        <f t="shared" si="2"/>
        <v>2.2727218829667384E-2</v>
      </c>
    </row>
    <row r="30" spans="1:8" x14ac:dyDescent="0.25">
      <c r="A30" s="73">
        <f t="shared" si="3"/>
        <v>27</v>
      </c>
      <c r="B30" s="74" t="s">
        <v>95</v>
      </c>
      <c r="C30" s="75">
        <v>56310.68</v>
      </c>
      <c r="D30" s="75">
        <v>19110.28</v>
      </c>
      <c r="E30" s="76">
        <v>875.28</v>
      </c>
      <c r="F30" s="77">
        <f t="shared" si="0"/>
        <v>0.33937221145260543</v>
      </c>
      <c r="G30" s="78">
        <f t="shared" si="1"/>
        <v>0.35491597686264842</v>
      </c>
      <c r="H30" s="78">
        <f t="shared" si="2"/>
        <v>1.5543765410042987E-2</v>
      </c>
    </row>
    <row r="31" spans="1:8" x14ac:dyDescent="0.25">
      <c r="A31" s="73">
        <f t="shared" si="3"/>
        <v>28</v>
      </c>
      <c r="B31" s="74" t="s">
        <v>96</v>
      </c>
      <c r="C31" s="75">
        <v>48538.44</v>
      </c>
      <c r="D31" s="75">
        <v>14005.21</v>
      </c>
      <c r="E31" s="76">
        <v>641.46</v>
      </c>
      <c r="F31" s="77">
        <f t="shared" si="0"/>
        <v>0.28853852740219915</v>
      </c>
      <c r="G31" s="78">
        <f t="shared" si="1"/>
        <v>0.30175403247405558</v>
      </c>
      <c r="H31" s="78">
        <f t="shared" si="2"/>
        <v>1.3215505071856426E-2</v>
      </c>
    </row>
    <row r="32" spans="1:8" x14ac:dyDescent="0.25">
      <c r="A32" s="73">
        <f t="shared" si="3"/>
        <v>29</v>
      </c>
      <c r="B32" s="74" t="s">
        <v>97</v>
      </c>
      <c r="C32" s="75">
        <v>59420.25</v>
      </c>
      <c r="D32" s="75">
        <v>15055.83</v>
      </c>
      <c r="E32" s="76">
        <v>689.58</v>
      </c>
      <c r="F32" s="77">
        <f t="shared" si="0"/>
        <v>0.253378772388201</v>
      </c>
      <c r="G32" s="78">
        <f t="shared" si="1"/>
        <v>0.26498390700140101</v>
      </c>
      <c r="H32" s="78">
        <f t="shared" si="2"/>
        <v>1.1605134613200008E-2</v>
      </c>
    </row>
    <row r="33" spans="1:8" x14ac:dyDescent="0.25">
      <c r="A33" s="73">
        <f t="shared" si="3"/>
        <v>30</v>
      </c>
      <c r="B33" s="74" t="s">
        <v>98</v>
      </c>
      <c r="C33" s="75">
        <v>73064.2</v>
      </c>
      <c r="D33" s="75">
        <v>17691.55</v>
      </c>
      <c r="E33" s="76">
        <v>810.3</v>
      </c>
      <c r="F33" s="77">
        <f t="shared" si="0"/>
        <v>0.24213705207201339</v>
      </c>
      <c r="G33" s="78">
        <f t="shared" si="1"/>
        <v>0.25322729873180022</v>
      </c>
      <c r="H33" s="78">
        <f t="shared" si="2"/>
        <v>1.1090246659786834E-2</v>
      </c>
    </row>
    <row r="34" spans="1:8" x14ac:dyDescent="0.25">
      <c r="A34" s="73">
        <f t="shared" si="3"/>
        <v>31</v>
      </c>
      <c r="B34" s="74" t="s">
        <v>99</v>
      </c>
      <c r="C34" s="75">
        <v>90401.4</v>
      </c>
      <c r="D34" s="75">
        <v>22643.35</v>
      </c>
      <c r="E34" s="75">
        <v>1037.0999999999999</v>
      </c>
      <c r="F34" s="77">
        <f t="shared" si="0"/>
        <v>0.25047565635045477</v>
      </c>
      <c r="G34" s="78">
        <f t="shared" si="1"/>
        <v>0.2619478238168878</v>
      </c>
      <c r="H34" s="78">
        <f t="shared" si="2"/>
        <v>1.1472167466433036E-2</v>
      </c>
    </row>
    <row r="35" spans="1:8" x14ac:dyDescent="0.25">
      <c r="A35" s="73">
        <f t="shared" si="3"/>
        <v>32</v>
      </c>
      <c r="B35" s="74" t="s">
        <v>100</v>
      </c>
      <c r="C35" s="75">
        <v>70500.78</v>
      </c>
      <c r="D35" s="75">
        <v>19120.759999999998</v>
      </c>
      <c r="E35" s="76">
        <v>875.76</v>
      </c>
      <c r="F35" s="77">
        <f t="shared" si="0"/>
        <v>0.27121345324122653</v>
      </c>
      <c r="G35" s="78">
        <f t="shared" si="1"/>
        <v>0.28363544346601549</v>
      </c>
      <c r="H35" s="78">
        <f t="shared" si="2"/>
        <v>1.2421990224788959E-2</v>
      </c>
    </row>
    <row r="36" spans="1:8" x14ac:dyDescent="0.25">
      <c r="A36" s="73">
        <f t="shared" si="3"/>
        <v>33</v>
      </c>
      <c r="B36" s="74" t="s">
        <v>101</v>
      </c>
      <c r="C36" s="75">
        <v>11508.3</v>
      </c>
      <c r="D36" s="75">
        <v>7852.14</v>
      </c>
      <c r="E36" s="76">
        <v>359.64</v>
      </c>
      <c r="F36" s="77">
        <f t="shared" si="0"/>
        <v>0.68230233831234854</v>
      </c>
      <c r="G36" s="78">
        <f t="shared" si="1"/>
        <v>0.71355282709001344</v>
      </c>
      <c r="H36" s="78">
        <f t="shared" si="2"/>
        <v>3.1250488777664898E-2</v>
      </c>
    </row>
    <row r="37" spans="1:8" x14ac:dyDescent="0.25">
      <c r="A37" s="73">
        <f t="shared" si="3"/>
        <v>34</v>
      </c>
      <c r="B37" s="74" t="s">
        <v>102</v>
      </c>
      <c r="C37" s="75">
        <v>77088.28</v>
      </c>
      <c r="D37" s="75">
        <v>21215.45</v>
      </c>
      <c r="E37" s="76">
        <v>971.7</v>
      </c>
      <c r="F37" s="77">
        <f t="shared" si="0"/>
        <v>0.27520979842850302</v>
      </c>
      <c r="G37" s="78">
        <f t="shared" si="1"/>
        <v>0.28781482736415964</v>
      </c>
      <c r="H37" s="78">
        <f t="shared" si="2"/>
        <v>1.2605028935656626E-2</v>
      </c>
    </row>
    <row r="38" spans="1:8" x14ac:dyDescent="0.25">
      <c r="A38" s="73">
        <f t="shared" si="3"/>
        <v>35</v>
      </c>
      <c r="B38" s="74" t="s">
        <v>103</v>
      </c>
      <c r="C38" s="75">
        <v>195854.85</v>
      </c>
      <c r="D38" s="75">
        <v>45979.69</v>
      </c>
      <c r="E38" s="75">
        <v>2105.94</v>
      </c>
      <c r="F38" s="77">
        <f t="shared" si="0"/>
        <v>0.23476411230051236</v>
      </c>
      <c r="G38" s="78">
        <f t="shared" si="1"/>
        <v>0.24551666706236788</v>
      </c>
      <c r="H38" s="78">
        <f t="shared" si="2"/>
        <v>1.0752554761855521E-2</v>
      </c>
    </row>
    <row r="39" spans="1:8" x14ac:dyDescent="0.25">
      <c r="A39" s="73">
        <f t="shared" si="3"/>
        <v>36</v>
      </c>
      <c r="B39" s="74" t="s">
        <v>104</v>
      </c>
      <c r="C39" s="75">
        <v>10132.61</v>
      </c>
      <c r="D39" s="75">
        <v>10132.61</v>
      </c>
      <c r="E39" s="80"/>
      <c r="F39" s="77">
        <f t="shared" si="0"/>
        <v>1</v>
      </c>
      <c r="G39" s="78">
        <f t="shared" si="1"/>
        <v>1</v>
      </c>
      <c r="H39" s="78">
        <f t="shared" si="2"/>
        <v>0</v>
      </c>
    </row>
    <row r="40" spans="1:8" x14ac:dyDescent="0.25">
      <c r="A40" s="73">
        <f t="shared" si="3"/>
        <v>37</v>
      </c>
      <c r="B40" s="74" t="s">
        <v>105</v>
      </c>
      <c r="C40" s="75">
        <v>71858.679999999993</v>
      </c>
      <c r="D40" s="75">
        <v>19132.55</v>
      </c>
      <c r="E40" s="76">
        <v>876.3</v>
      </c>
      <c r="F40" s="77">
        <f t="shared" si="0"/>
        <v>0.26625245551407289</v>
      </c>
      <c r="G40" s="78">
        <f t="shared" si="1"/>
        <v>0.27844722446891595</v>
      </c>
      <c r="H40" s="78">
        <f t="shared" si="2"/>
        <v>1.219476895484306E-2</v>
      </c>
    </row>
    <row r="41" spans="1:8" x14ac:dyDescent="0.25">
      <c r="A41" s="73">
        <f t="shared" si="3"/>
        <v>38</v>
      </c>
      <c r="B41" s="74" t="s">
        <v>106</v>
      </c>
      <c r="C41" s="75">
        <v>48647.64</v>
      </c>
      <c r="D41" s="75">
        <v>12695.21</v>
      </c>
      <c r="E41" s="76">
        <v>581.46</v>
      </c>
      <c r="F41" s="77">
        <f t="shared" si="0"/>
        <v>0.26096250506704949</v>
      </c>
      <c r="G41" s="78">
        <f t="shared" si="1"/>
        <v>0.27291498621515858</v>
      </c>
      <c r="H41" s="78">
        <f t="shared" si="2"/>
        <v>1.1952481148109095E-2</v>
      </c>
    </row>
    <row r="42" spans="1:8" x14ac:dyDescent="0.25">
      <c r="A42" s="73">
        <f t="shared" si="3"/>
        <v>39</v>
      </c>
      <c r="B42" s="74" t="s">
        <v>107</v>
      </c>
      <c r="C42" s="75">
        <v>88468.18</v>
      </c>
      <c r="D42" s="75">
        <v>21109.34</v>
      </c>
      <c r="E42" s="76">
        <v>966.84</v>
      </c>
      <c r="F42" s="77">
        <f t="shared" si="0"/>
        <v>0.23860940735979877</v>
      </c>
      <c r="G42" s="78">
        <f t="shared" si="1"/>
        <v>0.24953808250604909</v>
      </c>
      <c r="H42" s="78">
        <f t="shared" si="2"/>
        <v>1.0928675146250316E-2</v>
      </c>
    </row>
    <row r="43" spans="1:8" x14ac:dyDescent="0.25">
      <c r="A43" s="73">
        <f t="shared" si="3"/>
        <v>40</v>
      </c>
      <c r="B43" s="74" t="s">
        <v>108</v>
      </c>
      <c r="C43" s="75">
        <v>57491.4</v>
      </c>
      <c r="D43" s="75">
        <v>19115.52</v>
      </c>
      <c r="E43" s="76">
        <v>875.52</v>
      </c>
      <c r="F43" s="77">
        <f t="shared" si="0"/>
        <v>0.33249355555787474</v>
      </c>
      <c r="G43" s="78">
        <f t="shared" si="1"/>
        <v>0.34772226802617434</v>
      </c>
      <c r="H43" s="78">
        <f t="shared" si="2"/>
        <v>1.5228712468299599E-2</v>
      </c>
    </row>
    <row r="44" spans="1:8" x14ac:dyDescent="0.25">
      <c r="A44" s="73">
        <f t="shared" si="3"/>
        <v>41</v>
      </c>
      <c r="B44" s="74" t="s">
        <v>109</v>
      </c>
      <c r="C44" s="75">
        <v>6616.23</v>
      </c>
      <c r="D44" s="75">
        <v>6616.23</v>
      </c>
      <c r="E44" s="80"/>
      <c r="F44" s="77">
        <f t="shared" si="0"/>
        <v>1</v>
      </c>
      <c r="G44" s="78">
        <f t="shared" si="1"/>
        <v>1</v>
      </c>
      <c r="H44" s="78">
        <f t="shared" si="2"/>
        <v>0</v>
      </c>
    </row>
    <row r="45" spans="1:8" x14ac:dyDescent="0.25">
      <c r="A45" s="73">
        <f t="shared" si="3"/>
        <v>42</v>
      </c>
      <c r="B45" s="74" t="s">
        <v>110</v>
      </c>
      <c r="C45" s="75">
        <v>169167.95</v>
      </c>
      <c r="D45" s="75">
        <v>43367.55</v>
      </c>
      <c r="E45" s="75">
        <v>1986.3</v>
      </c>
      <c r="F45" s="77">
        <f t="shared" si="0"/>
        <v>0.25635795669333344</v>
      </c>
      <c r="G45" s="78">
        <f t="shared" si="1"/>
        <v>0.26809954249608159</v>
      </c>
      <c r="H45" s="78">
        <f t="shared" si="2"/>
        <v>1.1741585802748145E-2</v>
      </c>
    </row>
    <row r="46" spans="1:8" x14ac:dyDescent="0.25">
      <c r="A46" s="73">
        <f t="shared" si="3"/>
        <v>43</v>
      </c>
      <c r="B46" s="74" t="s">
        <v>111</v>
      </c>
      <c r="C46" s="75">
        <v>60899.5</v>
      </c>
      <c r="D46" s="75">
        <v>18727.759999999998</v>
      </c>
      <c r="E46" s="76">
        <v>857.76</v>
      </c>
      <c r="F46" s="77">
        <f t="shared" si="0"/>
        <v>0.30751910935229348</v>
      </c>
      <c r="G46" s="78">
        <f t="shared" si="1"/>
        <v>0.32160395405545195</v>
      </c>
      <c r="H46" s="78">
        <f t="shared" si="2"/>
        <v>1.4084844703158461E-2</v>
      </c>
    </row>
    <row r="47" spans="1:8" x14ac:dyDescent="0.25">
      <c r="A47" s="73">
        <f t="shared" si="3"/>
        <v>44</v>
      </c>
      <c r="B47" s="74" t="s">
        <v>112</v>
      </c>
      <c r="C47" s="75">
        <v>469230.61</v>
      </c>
      <c r="D47" s="75">
        <v>91891.11</v>
      </c>
      <c r="E47" s="75">
        <v>11730.78</v>
      </c>
      <c r="F47" s="77">
        <f t="shared" si="0"/>
        <v>0.19583357956975569</v>
      </c>
      <c r="G47" s="78">
        <f t="shared" si="1"/>
        <v>0.2208336110041926</v>
      </c>
      <c r="H47" s="78">
        <f t="shared" si="2"/>
        <v>2.5000031434436909E-2</v>
      </c>
    </row>
    <row r="48" spans="1:8" x14ac:dyDescent="0.25">
      <c r="A48" s="73">
        <f t="shared" si="3"/>
        <v>45</v>
      </c>
      <c r="B48" s="74" t="s">
        <v>113</v>
      </c>
      <c r="C48" s="75">
        <v>41851.61</v>
      </c>
      <c r="D48" s="75">
        <v>12904.12</v>
      </c>
      <c r="E48" s="75">
        <v>2092.56</v>
      </c>
      <c r="F48" s="77">
        <f t="shared" si="0"/>
        <v>0.30833031274065681</v>
      </c>
      <c r="G48" s="78">
        <f t="shared" si="1"/>
        <v>0.35832982291481735</v>
      </c>
      <c r="H48" s="78">
        <f t="shared" si="2"/>
        <v>4.9999510174160544E-2</v>
      </c>
    </row>
    <row r="49" spans="1:8" x14ac:dyDescent="0.25">
      <c r="A49" s="73">
        <f t="shared" si="3"/>
        <v>46</v>
      </c>
      <c r="B49" s="74" t="s">
        <v>114</v>
      </c>
      <c r="C49" s="76">
        <v>440</v>
      </c>
      <c r="D49" s="76">
        <v>419.2</v>
      </c>
      <c r="E49" s="76">
        <v>20.8</v>
      </c>
      <c r="F49" s="77">
        <f t="shared" si="0"/>
        <v>0.95272727272727276</v>
      </c>
      <c r="G49" s="78">
        <f t="shared" si="1"/>
        <v>1</v>
      </c>
      <c r="H49" s="78">
        <f t="shared" si="2"/>
        <v>4.7272727272727244E-2</v>
      </c>
    </row>
    <row r="50" spans="1:8" x14ac:dyDescent="0.25">
      <c r="A50" s="73">
        <f t="shared" si="3"/>
        <v>47</v>
      </c>
      <c r="B50" s="74" t="s">
        <v>115</v>
      </c>
      <c r="C50" s="75">
        <v>7872.94</v>
      </c>
      <c r="D50" s="76">
        <v>131.22</v>
      </c>
      <c r="E50" s="76">
        <v>262.44</v>
      </c>
      <c r="F50" s="77">
        <f t="shared" si="0"/>
        <v>1.6667217075196816E-2</v>
      </c>
      <c r="G50" s="78">
        <f t="shared" si="1"/>
        <v>5.0001651225590436E-2</v>
      </c>
      <c r="H50" s="78">
        <f t="shared" si="2"/>
        <v>3.3334434150393624E-2</v>
      </c>
    </row>
    <row r="51" spans="1:8" ht="23" x14ac:dyDescent="0.25">
      <c r="A51" s="73">
        <f t="shared" si="3"/>
        <v>48</v>
      </c>
      <c r="B51" s="74" t="s">
        <v>116</v>
      </c>
      <c r="C51" s="75">
        <v>14700</v>
      </c>
      <c r="D51" s="75">
        <v>4716.25</v>
      </c>
      <c r="E51" s="76">
        <v>367.5</v>
      </c>
      <c r="F51" s="77">
        <f t="shared" si="0"/>
        <v>0.32083333333333336</v>
      </c>
      <c r="G51" s="78">
        <f t="shared" si="1"/>
        <v>0.34583333333333333</v>
      </c>
      <c r="H51" s="78">
        <f t="shared" si="2"/>
        <v>2.4999999999999967E-2</v>
      </c>
    </row>
    <row r="52" spans="1:8" x14ac:dyDescent="0.25">
      <c r="A52" s="73">
        <f t="shared" si="3"/>
        <v>49</v>
      </c>
      <c r="B52" s="74" t="s">
        <v>117</v>
      </c>
      <c r="C52" s="75">
        <v>4000</v>
      </c>
      <c r="D52" s="76">
        <v>555.5</v>
      </c>
      <c r="E52" s="76">
        <v>66.66</v>
      </c>
      <c r="F52" s="77">
        <f t="shared" si="0"/>
        <v>0.138875</v>
      </c>
      <c r="G52" s="78">
        <f t="shared" si="1"/>
        <v>0.15553999999999998</v>
      </c>
      <c r="H52" s="78">
        <f t="shared" si="2"/>
        <v>1.6664999999999985E-2</v>
      </c>
    </row>
    <row r="53" spans="1:8" x14ac:dyDescent="0.25">
      <c r="A53" s="73">
        <f t="shared" si="3"/>
        <v>50</v>
      </c>
      <c r="B53" s="74" t="s">
        <v>118</v>
      </c>
      <c r="C53" s="75">
        <v>125360.12</v>
      </c>
      <c r="D53" s="75">
        <v>45965.04</v>
      </c>
      <c r="E53" s="75">
        <v>3133.98</v>
      </c>
      <c r="F53" s="77">
        <f t="shared" si="0"/>
        <v>0.36666397575241633</v>
      </c>
      <c r="G53" s="78">
        <f t="shared" si="1"/>
        <v>0.39166379228099019</v>
      </c>
      <c r="H53" s="78">
        <f t="shared" si="2"/>
        <v>2.4999816528573859E-2</v>
      </c>
    </row>
    <row r="54" spans="1:8" x14ac:dyDescent="0.25">
      <c r="A54" s="73">
        <f t="shared" si="3"/>
        <v>51</v>
      </c>
      <c r="B54" s="74" t="s">
        <v>119</v>
      </c>
      <c r="C54" s="75">
        <v>164020.78</v>
      </c>
      <c r="D54" s="75">
        <v>25969.96</v>
      </c>
      <c r="E54" s="75">
        <v>4100.5200000000004</v>
      </c>
      <c r="F54" s="77">
        <f t="shared" si="0"/>
        <v>0.15833335263983014</v>
      </c>
      <c r="G54" s="78">
        <f t="shared" si="1"/>
        <v>0.18333335568822437</v>
      </c>
      <c r="H54" s="78">
        <f t="shared" si="2"/>
        <v>2.5000003048394226E-2</v>
      </c>
    </row>
    <row r="55" spans="1:8" x14ac:dyDescent="0.25">
      <c r="A55" s="73">
        <f t="shared" si="3"/>
        <v>52</v>
      </c>
      <c r="B55" s="74" t="s">
        <v>120</v>
      </c>
      <c r="C55" s="75">
        <v>73837.440000000002</v>
      </c>
      <c r="D55" s="75">
        <v>18406.38</v>
      </c>
      <c r="E55" s="75">
        <v>3691.86</v>
      </c>
      <c r="F55" s="77">
        <f t="shared" si="0"/>
        <v>0.24928247783238422</v>
      </c>
      <c r="G55" s="78">
        <f t="shared" si="1"/>
        <v>0.29928231531320698</v>
      </c>
      <c r="H55" s="78">
        <f t="shared" si="2"/>
        <v>4.9999837480822762E-2</v>
      </c>
    </row>
    <row r="56" spans="1:8" x14ac:dyDescent="0.25">
      <c r="A56" s="73">
        <f t="shared" si="3"/>
        <v>53</v>
      </c>
      <c r="B56" s="74" t="s">
        <v>121</v>
      </c>
      <c r="C56" s="75">
        <v>38570</v>
      </c>
      <c r="D56" s="75">
        <v>23029.31</v>
      </c>
      <c r="E56" s="76">
        <v>578.58000000000004</v>
      </c>
      <c r="F56" s="77">
        <f t="shared" si="0"/>
        <v>0.59707829919626654</v>
      </c>
      <c r="G56" s="78">
        <f t="shared" si="1"/>
        <v>0.61207907700285202</v>
      </c>
      <c r="H56" s="78">
        <f t="shared" si="2"/>
        <v>1.5000777806585486E-2</v>
      </c>
    </row>
    <row r="57" spans="1:8" x14ac:dyDescent="0.25">
      <c r="A57" s="73">
        <f t="shared" si="3"/>
        <v>54</v>
      </c>
      <c r="B57" s="74" t="s">
        <v>122</v>
      </c>
      <c r="C57" s="75">
        <v>59590</v>
      </c>
      <c r="D57" s="75">
        <v>36317.339999999997</v>
      </c>
      <c r="E57" s="76">
        <v>893.88</v>
      </c>
      <c r="F57" s="77">
        <f t="shared" si="0"/>
        <v>0.60945359959724776</v>
      </c>
      <c r="G57" s="78">
        <f t="shared" si="1"/>
        <v>0.62445410303742233</v>
      </c>
      <c r="H57" s="78">
        <f t="shared" si="2"/>
        <v>1.5000503440174562E-2</v>
      </c>
    </row>
    <row r="58" spans="1:8" x14ac:dyDescent="0.25">
      <c r="A58" s="73">
        <f t="shared" si="3"/>
        <v>55</v>
      </c>
      <c r="B58" s="74" t="s">
        <v>123</v>
      </c>
      <c r="C58" s="75">
        <v>111361.02</v>
      </c>
      <c r="D58" s="75">
        <v>36192.39</v>
      </c>
      <c r="E58" s="75">
        <v>5568.06</v>
      </c>
      <c r="F58" s="77">
        <f t="shared" si="0"/>
        <v>0.32500052531846418</v>
      </c>
      <c r="G58" s="78">
        <f t="shared" si="1"/>
        <v>0.37500060613668945</v>
      </c>
      <c r="H58" s="78">
        <f t="shared" si="2"/>
        <v>5.0000080818225268E-2</v>
      </c>
    </row>
    <row r="59" spans="1:8" x14ac:dyDescent="0.25">
      <c r="A59" s="73">
        <f t="shared" si="3"/>
        <v>56</v>
      </c>
      <c r="B59" s="74" t="s">
        <v>124</v>
      </c>
      <c r="C59" s="75">
        <v>114756.22</v>
      </c>
      <c r="D59" s="75">
        <v>21994.9</v>
      </c>
      <c r="E59" s="75">
        <v>5737.8</v>
      </c>
      <c r="F59" s="77">
        <f t="shared" si="0"/>
        <v>0.19166629922107928</v>
      </c>
      <c r="G59" s="78">
        <f t="shared" si="1"/>
        <v>0.24166620336570863</v>
      </c>
      <c r="H59" s="78">
        <f t="shared" si="2"/>
        <v>4.9999904144629348E-2</v>
      </c>
    </row>
    <row r="60" spans="1:8" x14ac:dyDescent="0.25">
      <c r="A60" s="73">
        <f t="shared" si="3"/>
        <v>57</v>
      </c>
      <c r="B60" s="74" t="s">
        <v>125</v>
      </c>
      <c r="C60" s="75">
        <v>39270</v>
      </c>
      <c r="D60" s="75">
        <v>28561.42</v>
      </c>
      <c r="E60" s="76">
        <v>589.08000000000004</v>
      </c>
      <c r="F60" s="77">
        <f t="shared" si="0"/>
        <v>0.72730888719124009</v>
      </c>
      <c r="G60" s="78">
        <f t="shared" si="1"/>
        <v>0.74230965113318059</v>
      </c>
      <c r="H60" s="78">
        <f t="shared" si="2"/>
        <v>1.5000763941940498E-2</v>
      </c>
    </row>
    <row r="61" spans="1:8" x14ac:dyDescent="0.25">
      <c r="A61" s="73">
        <f t="shared" si="3"/>
        <v>58</v>
      </c>
      <c r="B61" s="74" t="s">
        <v>126</v>
      </c>
      <c r="C61" s="75">
        <v>61675.89</v>
      </c>
      <c r="D61" s="75">
        <v>16418.54</v>
      </c>
      <c r="E61" s="75">
        <v>3083.82</v>
      </c>
      <c r="F61" s="77">
        <f t="shared" si="0"/>
        <v>0.26620677869423531</v>
      </c>
      <c r="G61" s="78">
        <f t="shared" si="1"/>
        <v>0.31620719214590987</v>
      </c>
      <c r="H61" s="78">
        <f t="shared" si="2"/>
        <v>5.0000413451674552E-2</v>
      </c>
    </row>
    <row r="62" spans="1:8" x14ac:dyDescent="0.25">
      <c r="A62" s="73">
        <f t="shared" si="3"/>
        <v>59</v>
      </c>
      <c r="B62" s="74" t="s">
        <v>127</v>
      </c>
      <c r="C62" s="75">
        <v>9720</v>
      </c>
      <c r="D62" s="75">
        <v>9720</v>
      </c>
      <c r="E62" s="80"/>
      <c r="F62" s="77">
        <f t="shared" si="0"/>
        <v>1</v>
      </c>
      <c r="G62" s="78">
        <f t="shared" si="1"/>
        <v>1</v>
      </c>
      <c r="H62" s="78">
        <f t="shared" si="2"/>
        <v>0</v>
      </c>
    </row>
    <row r="63" spans="1:8" x14ac:dyDescent="0.25">
      <c r="A63" s="73">
        <f t="shared" si="3"/>
        <v>60</v>
      </c>
      <c r="B63" s="74" t="s">
        <v>128</v>
      </c>
      <c r="C63" s="75">
        <v>460570</v>
      </c>
      <c r="D63" s="75">
        <v>314065.06</v>
      </c>
      <c r="E63" s="75">
        <v>7676.16</v>
      </c>
      <c r="F63" s="77">
        <f t="shared" si="0"/>
        <v>0.68190516099615694</v>
      </c>
      <c r="G63" s="78">
        <f t="shared" si="1"/>
        <v>0.6985718131880061</v>
      </c>
      <c r="H63" s="78">
        <f t="shared" si="2"/>
        <v>1.6666652191849152E-2</v>
      </c>
    </row>
    <row r="64" spans="1:8" x14ac:dyDescent="0.25">
      <c r="A64" s="73">
        <f t="shared" si="3"/>
        <v>61</v>
      </c>
      <c r="B64" s="74" t="s">
        <v>129</v>
      </c>
      <c r="C64" s="75">
        <v>164694.82</v>
      </c>
      <c r="D64" s="75">
        <v>13038.37</v>
      </c>
      <c r="E64" s="75">
        <v>4117.38</v>
      </c>
      <c r="F64" s="77">
        <f t="shared" si="0"/>
        <v>7.9166849327744496E-2</v>
      </c>
      <c r="G64" s="78">
        <f t="shared" si="1"/>
        <v>0.10416690701019012</v>
      </c>
      <c r="H64" s="78">
        <f t="shared" si="2"/>
        <v>2.500005768244562E-2</v>
      </c>
    </row>
    <row r="65" spans="1:8" x14ac:dyDescent="0.25">
      <c r="A65" s="73">
        <f t="shared" si="3"/>
        <v>62</v>
      </c>
      <c r="B65" s="74" t="s">
        <v>130</v>
      </c>
      <c r="C65" s="75">
        <v>9543</v>
      </c>
      <c r="D65" s="75">
        <v>9543</v>
      </c>
      <c r="E65" s="80"/>
      <c r="F65" s="77">
        <f t="shared" si="0"/>
        <v>1</v>
      </c>
      <c r="G65" s="78">
        <f t="shared" si="1"/>
        <v>1</v>
      </c>
      <c r="H65" s="78">
        <f t="shared" si="2"/>
        <v>0</v>
      </c>
    </row>
    <row r="66" spans="1:8" x14ac:dyDescent="0.25">
      <c r="A66" s="73">
        <f t="shared" si="3"/>
        <v>63</v>
      </c>
      <c r="B66" s="74" t="s">
        <v>131</v>
      </c>
      <c r="C66" s="75">
        <v>4089</v>
      </c>
      <c r="D66" s="75">
        <v>2058.25</v>
      </c>
      <c r="E66" s="76">
        <v>102.24</v>
      </c>
      <c r="F66" s="77">
        <f t="shared" si="0"/>
        <v>0.50336268036194665</v>
      </c>
      <c r="G66" s="78">
        <f t="shared" si="1"/>
        <v>0.52836634874052335</v>
      </c>
      <c r="H66" s="78">
        <f t="shared" si="2"/>
        <v>2.5003668378576704E-2</v>
      </c>
    </row>
    <row r="67" spans="1:8" x14ac:dyDescent="0.25">
      <c r="A67" s="73">
        <f t="shared" si="3"/>
        <v>64</v>
      </c>
      <c r="B67" s="74" t="s">
        <v>132</v>
      </c>
      <c r="C67" s="75">
        <v>4320</v>
      </c>
      <c r="D67" s="75">
        <v>4310.8500000000004</v>
      </c>
      <c r="E67" s="76">
        <v>9.15</v>
      </c>
      <c r="F67" s="77">
        <f t="shared" si="0"/>
        <v>0.99788194444444456</v>
      </c>
      <c r="G67" s="78">
        <f t="shared" si="1"/>
        <v>1</v>
      </c>
      <c r="H67" s="78">
        <f t="shared" si="2"/>
        <v>2.1180555555554426E-3</v>
      </c>
    </row>
    <row r="68" spans="1:8" x14ac:dyDescent="0.25">
      <c r="A68" s="73">
        <f t="shared" si="3"/>
        <v>65</v>
      </c>
      <c r="B68" s="74" t="s">
        <v>133</v>
      </c>
      <c r="C68" s="75">
        <v>67837.48</v>
      </c>
      <c r="D68" s="75">
        <v>11306.2</v>
      </c>
      <c r="E68" s="75">
        <v>3391.86</v>
      </c>
      <c r="F68" s="77">
        <f t="shared" si="0"/>
        <v>0.16666597874803135</v>
      </c>
      <c r="G68" s="78">
        <f t="shared" si="1"/>
        <v>0.21666577237244075</v>
      </c>
      <c r="H68" s="78">
        <f t="shared" si="2"/>
        <v>4.99997936244094E-2</v>
      </c>
    </row>
    <row r="69" spans="1:8" x14ac:dyDescent="0.25">
      <c r="A69" s="73">
        <f t="shared" si="3"/>
        <v>66</v>
      </c>
      <c r="B69" s="74" t="s">
        <v>134</v>
      </c>
      <c r="C69" s="75">
        <v>151410</v>
      </c>
      <c r="D69" s="75">
        <v>151410</v>
      </c>
      <c r="E69" s="80"/>
      <c r="F69" s="77">
        <f t="shared" ref="F69:F132" si="4">D69/C69</f>
        <v>1</v>
      </c>
      <c r="G69" s="78">
        <f t="shared" ref="G69:G132" si="5">(D69+E69)/C69</f>
        <v>1</v>
      </c>
      <c r="H69" s="78">
        <f t="shared" ref="H69:H132" si="6">G69-F69</f>
        <v>0</v>
      </c>
    </row>
    <row r="70" spans="1:8" x14ac:dyDescent="0.25">
      <c r="A70" s="73">
        <f t="shared" ref="A70:A133" si="7">A69+1</f>
        <v>67</v>
      </c>
      <c r="B70" s="74" t="s">
        <v>135</v>
      </c>
      <c r="C70" s="75">
        <v>2000</v>
      </c>
      <c r="D70" s="76">
        <v>278</v>
      </c>
      <c r="E70" s="76">
        <v>33.36</v>
      </c>
      <c r="F70" s="77">
        <f t="shared" si="4"/>
        <v>0.13900000000000001</v>
      </c>
      <c r="G70" s="78">
        <f t="shared" si="5"/>
        <v>0.15568000000000001</v>
      </c>
      <c r="H70" s="78">
        <f t="shared" si="6"/>
        <v>1.668E-2</v>
      </c>
    </row>
    <row r="71" spans="1:8" x14ac:dyDescent="0.25">
      <c r="A71" s="73">
        <f t="shared" si="7"/>
        <v>68</v>
      </c>
      <c r="B71" s="74" t="s">
        <v>136</v>
      </c>
      <c r="C71" s="75">
        <v>19759.810000000001</v>
      </c>
      <c r="D71" s="76">
        <v>905.63</v>
      </c>
      <c r="E71" s="76">
        <v>493.98</v>
      </c>
      <c r="F71" s="77">
        <f t="shared" si="4"/>
        <v>4.5831918424316831E-2</v>
      </c>
      <c r="G71" s="78">
        <f t="shared" si="5"/>
        <v>7.0831146655762386E-2</v>
      </c>
      <c r="H71" s="78">
        <f t="shared" si="6"/>
        <v>2.4999228231445556E-2</v>
      </c>
    </row>
    <row r="72" spans="1:8" x14ac:dyDescent="0.25">
      <c r="A72" s="73">
        <f t="shared" si="7"/>
        <v>69</v>
      </c>
      <c r="B72" s="74" t="s">
        <v>137</v>
      </c>
      <c r="C72" s="75">
        <v>366350</v>
      </c>
      <c r="D72" s="75">
        <v>186453.77</v>
      </c>
      <c r="E72" s="75">
        <v>6105.84</v>
      </c>
      <c r="F72" s="77">
        <f t="shared" si="4"/>
        <v>0.5089498293981165</v>
      </c>
      <c r="G72" s="78">
        <f t="shared" si="5"/>
        <v>0.52561651426231737</v>
      </c>
      <c r="H72" s="78">
        <f t="shared" si="6"/>
        <v>1.6666684864200865E-2</v>
      </c>
    </row>
    <row r="73" spans="1:8" x14ac:dyDescent="0.25">
      <c r="A73" s="73">
        <f t="shared" si="7"/>
        <v>70</v>
      </c>
      <c r="B73" s="74" t="s">
        <v>138</v>
      </c>
      <c r="C73" s="75">
        <v>131185</v>
      </c>
      <c r="D73" s="75">
        <v>5830.48</v>
      </c>
      <c r="E73" s="75">
        <v>4372.8599999999997</v>
      </c>
      <c r="F73" s="77">
        <f t="shared" si="4"/>
        <v>4.444471547814155E-2</v>
      </c>
      <c r="G73" s="78">
        <f t="shared" si="5"/>
        <v>7.7778252086747726E-2</v>
      </c>
      <c r="H73" s="78">
        <f t="shared" si="6"/>
        <v>3.3333536608606176E-2</v>
      </c>
    </row>
    <row r="74" spans="1:8" x14ac:dyDescent="0.25">
      <c r="A74" s="73">
        <f t="shared" si="7"/>
        <v>71</v>
      </c>
      <c r="B74" s="74" t="s">
        <v>139</v>
      </c>
      <c r="C74" s="75">
        <v>5001.38</v>
      </c>
      <c r="D74" s="76">
        <v>500.16</v>
      </c>
      <c r="E74" s="76">
        <v>250.08</v>
      </c>
      <c r="F74" s="77">
        <f t="shared" si="4"/>
        <v>0.10000439878593509</v>
      </c>
      <c r="G74" s="78">
        <f t="shared" si="5"/>
        <v>0.15000659817890263</v>
      </c>
      <c r="H74" s="78">
        <f t="shared" si="6"/>
        <v>5.0002199392967545E-2</v>
      </c>
    </row>
    <row r="75" spans="1:8" x14ac:dyDescent="0.25">
      <c r="A75" s="73">
        <f t="shared" si="7"/>
        <v>72</v>
      </c>
      <c r="B75" s="74" t="s">
        <v>140</v>
      </c>
      <c r="C75" s="75">
        <v>4195</v>
      </c>
      <c r="D75" s="75">
        <v>4195</v>
      </c>
      <c r="E75" s="80"/>
      <c r="F75" s="77">
        <f t="shared" si="4"/>
        <v>1</v>
      </c>
      <c r="G75" s="78">
        <f t="shared" si="5"/>
        <v>1</v>
      </c>
      <c r="H75" s="78">
        <f t="shared" si="6"/>
        <v>0</v>
      </c>
    </row>
    <row r="76" spans="1:8" x14ac:dyDescent="0.25">
      <c r="A76" s="73">
        <f t="shared" si="7"/>
        <v>73</v>
      </c>
      <c r="B76" s="74" t="s">
        <v>141</v>
      </c>
      <c r="C76" s="75">
        <v>7739.26</v>
      </c>
      <c r="D76" s="76">
        <v>552.78</v>
      </c>
      <c r="E76" s="76">
        <v>552.78</v>
      </c>
      <c r="F76" s="77">
        <f t="shared" si="4"/>
        <v>7.1425433439372757E-2</v>
      </c>
      <c r="G76" s="78">
        <f t="shared" si="5"/>
        <v>0.14285086687874551</v>
      </c>
      <c r="H76" s="78">
        <f t="shared" si="6"/>
        <v>7.1425433439372757E-2</v>
      </c>
    </row>
    <row r="77" spans="1:8" x14ac:dyDescent="0.25">
      <c r="A77" s="73">
        <f t="shared" si="7"/>
        <v>74</v>
      </c>
      <c r="B77" s="74" t="s">
        <v>142</v>
      </c>
      <c r="C77" s="75">
        <v>36150.660000000003</v>
      </c>
      <c r="D77" s="75">
        <v>11945.33</v>
      </c>
      <c r="E77" s="75">
        <v>1807.56</v>
      </c>
      <c r="F77" s="77">
        <f t="shared" si="4"/>
        <v>0.33043186486775067</v>
      </c>
      <c r="G77" s="78">
        <f t="shared" si="5"/>
        <v>0.38043261174208154</v>
      </c>
      <c r="H77" s="78">
        <f t="shared" si="6"/>
        <v>5.000074687433087E-2</v>
      </c>
    </row>
    <row r="78" spans="1:8" x14ac:dyDescent="0.25">
      <c r="A78" s="73">
        <f t="shared" si="7"/>
        <v>75</v>
      </c>
      <c r="B78" s="74" t="s">
        <v>143</v>
      </c>
      <c r="C78" s="75">
        <v>49376.57</v>
      </c>
      <c r="D78" s="75">
        <v>16458.8</v>
      </c>
      <c r="E78" s="75">
        <v>2468.8200000000002</v>
      </c>
      <c r="F78" s="77">
        <f t="shared" si="4"/>
        <v>0.33333218569050055</v>
      </c>
      <c r="G78" s="78">
        <f t="shared" si="5"/>
        <v>0.38333201354407564</v>
      </c>
      <c r="H78" s="78">
        <f t="shared" si="6"/>
        <v>4.9999827853575096E-2</v>
      </c>
    </row>
    <row r="79" spans="1:8" x14ac:dyDescent="0.25">
      <c r="A79" s="73">
        <f t="shared" si="7"/>
        <v>76</v>
      </c>
      <c r="B79" s="74" t="s">
        <v>144</v>
      </c>
      <c r="C79" s="75">
        <v>39165.68</v>
      </c>
      <c r="D79" s="75">
        <v>11423.3</v>
      </c>
      <c r="E79" s="75">
        <v>1958.28</v>
      </c>
      <c r="F79" s="77">
        <f t="shared" si="4"/>
        <v>0.29166607090697771</v>
      </c>
      <c r="G79" s="78">
        <f t="shared" si="5"/>
        <v>0.34166596877674538</v>
      </c>
      <c r="H79" s="78">
        <f t="shared" si="6"/>
        <v>4.9999897869767662E-2</v>
      </c>
    </row>
    <row r="80" spans="1:8" x14ac:dyDescent="0.25">
      <c r="A80" s="73">
        <f t="shared" si="7"/>
        <v>77</v>
      </c>
      <c r="B80" s="74" t="s">
        <v>145</v>
      </c>
      <c r="C80" s="75">
        <v>69031.81</v>
      </c>
      <c r="D80" s="75">
        <v>34515.599999999999</v>
      </c>
      <c r="E80" s="75">
        <v>1725.78</v>
      </c>
      <c r="F80" s="77">
        <f t="shared" si="4"/>
        <v>0.49999558174702358</v>
      </c>
      <c r="G80" s="78">
        <f t="shared" si="5"/>
        <v>0.5249953608343747</v>
      </c>
      <c r="H80" s="78">
        <f t="shared" si="6"/>
        <v>2.4999779087351126E-2</v>
      </c>
    </row>
    <row r="81" spans="1:8" x14ac:dyDescent="0.25">
      <c r="A81" s="73">
        <f t="shared" si="7"/>
        <v>78</v>
      </c>
      <c r="B81" s="74" t="s">
        <v>146</v>
      </c>
      <c r="C81" s="75">
        <v>18476</v>
      </c>
      <c r="D81" s="75">
        <v>18476</v>
      </c>
      <c r="E81" s="80"/>
      <c r="F81" s="77">
        <f t="shared" si="4"/>
        <v>1</v>
      </c>
      <c r="G81" s="78">
        <f t="shared" si="5"/>
        <v>1</v>
      </c>
      <c r="H81" s="78">
        <f t="shared" si="6"/>
        <v>0</v>
      </c>
    </row>
    <row r="82" spans="1:8" x14ac:dyDescent="0.25">
      <c r="A82" s="73">
        <f t="shared" si="7"/>
        <v>79</v>
      </c>
      <c r="B82" s="74" t="s">
        <v>147</v>
      </c>
      <c r="C82" s="75">
        <v>50720</v>
      </c>
      <c r="D82" s="75">
        <v>33313.21</v>
      </c>
      <c r="E82" s="76">
        <v>507.18</v>
      </c>
      <c r="F82" s="77">
        <f t="shared" si="4"/>
        <v>0.65680619085173497</v>
      </c>
      <c r="G82" s="78">
        <f t="shared" si="5"/>
        <v>0.66680579652996841</v>
      </c>
      <c r="H82" s="78">
        <f t="shared" si="6"/>
        <v>9.9996056782334364E-3</v>
      </c>
    </row>
    <row r="83" spans="1:8" x14ac:dyDescent="0.25">
      <c r="A83" s="73">
        <f t="shared" si="7"/>
        <v>80</v>
      </c>
      <c r="B83" s="74" t="s">
        <v>148</v>
      </c>
      <c r="C83" s="75">
        <v>17234.349999999999</v>
      </c>
      <c r="D83" s="75">
        <v>2513.35</v>
      </c>
      <c r="E83" s="76">
        <v>430.86</v>
      </c>
      <c r="F83" s="77">
        <f t="shared" si="4"/>
        <v>0.14583375642249347</v>
      </c>
      <c r="G83" s="78">
        <f t="shared" si="5"/>
        <v>0.17083382895206378</v>
      </c>
      <c r="H83" s="78">
        <f t="shared" si="6"/>
        <v>2.5000072529570316E-2</v>
      </c>
    </row>
    <row r="84" spans="1:8" x14ac:dyDescent="0.25">
      <c r="A84" s="73">
        <f t="shared" si="7"/>
        <v>81</v>
      </c>
      <c r="B84" s="74" t="s">
        <v>149</v>
      </c>
      <c r="C84" s="75">
        <v>186222.74</v>
      </c>
      <c r="D84" s="75">
        <v>21726.04</v>
      </c>
      <c r="E84" s="75">
        <v>9311.16</v>
      </c>
      <c r="F84" s="77">
        <f t="shared" si="4"/>
        <v>0.11666695485202291</v>
      </c>
      <c r="G84" s="78">
        <f t="shared" si="5"/>
        <v>0.16666707836003272</v>
      </c>
      <c r="H84" s="78">
        <f t="shared" si="6"/>
        <v>5.0000123508009808E-2</v>
      </c>
    </row>
    <row r="85" spans="1:8" x14ac:dyDescent="0.25">
      <c r="A85" s="73">
        <f t="shared" si="7"/>
        <v>82</v>
      </c>
      <c r="B85" s="74" t="s">
        <v>150</v>
      </c>
      <c r="C85" s="75">
        <v>134352</v>
      </c>
      <c r="D85" s="75">
        <v>102487.56</v>
      </c>
      <c r="E85" s="75">
        <v>2015.28</v>
      </c>
      <c r="F85" s="77">
        <f t="shared" si="4"/>
        <v>0.76282868881743482</v>
      </c>
      <c r="G85" s="78">
        <f t="shared" si="5"/>
        <v>0.77782868881743472</v>
      </c>
      <c r="H85" s="78">
        <f t="shared" si="6"/>
        <v>1.4999999999999902E-2</v>
      </c>
    </row>
    <row r="86" spans="1:8" x14ac:dyDescent="0.25">
      <c r="A86" s="73">
        <f t="shared" si="7"/>
        <v>83</v>
      </c>
      <c r="B86" s="74" t="s">
        <v>151</v>
      </c>
      <c r="C86" s="75">
        <v>36201.440000000002</v>
      </c>
      <c r="D86" s="75">
        <v>1357.56</v>
      </c>
      <c r="E86" s="76">
        <v>905.04</v>
      </c>
      <c r="F86" s="77">
        <f t="shared" si="4"/>
        <v>3.7500165739263409E-2</v>
      </c>
      <c r="G86" s="78">
        <f t="shared" si="5"/>
        <v>6.2500276232105675E-2</v>
      </c>
      <c r="H86" s="78">
        <f t="shared" si="6"/>
        <v>2.5000110492842266E-2</v>
      </c>
    </row>
    <row r="87" spans="1:8" x14ac:dyDescent="0.25">
      <c r="A87" s="73">
        <f t="shared" si="7"/>
        <v>84</v>
      </c>
      <c r="B87" s="74" t="s">
        <v>152</v>
      </c>
      <c r="C87" s="75">
        <v>3779.44</v>
      </c>
      <c r="D87" s="75">
        <v>3704.4</v>
      </c>
      <c r="E87" s="76">
        <v>75.040000000000006</v>
      </c>
      <c r="F87" s="77">
        <f t="shared" si="4"/>
        <v>0.98014520669728855</v>
      </c>
      <c r="G87" s="78">
        <f t="shared" si="5"/>
        <v>1</v>
      </c>
      <c r="H87" s="78">
        <f t="shared" si="6"/>
        <v>1.9854793302711449E-2</v>
      </c>
    </row>
    <row r="88" spans="1:8" x14ac:dyDescent="0.25">
      <c r="A88" s="73">
        <f t="shared" si="7"/>
        <v>85</v>
      </c>
      <c r="B88" s="74" t="s">
        <v>153</v>
      </c>
      <c r="C88" s="75">
        <v>586681.48</v>
      </c>
      <c r="D88" s="75">
        <v>586681.48</v>
      </c>
      <c r="E88" s="80"/>
      <c r="F88" s="77">
        <f t="shared" si="4"/>
        <v>1</v>
      </c>
      <c r="G88" s="78">
        <f t="shared" si="5"/>
        <v>1</v>
      </c>
      <c r="H88" s="78">
        <f t="shared" si="6"/>
        <v>0</v>
      </c>
    </row>
    <row r="89" spans="1:8" x14ac:dyDescent="0.25">
      <c r="A89" s="73">
        <f t="shared" si="7"/>
        <v>86</v>
      </c>
      <c r="B89" s="74" t="s">
        <v>154</v>
      </c>
      <c r="C89" s="75">
        <v>32260</v>
      </c>
      <c r="D89" s="75">
        <v>32260</v>
      </c>
      <c r="E89" s="80"/>
      <c r="F89" s="77">
        <f t="shared" si="4"/>
        <v>1</v>
      </c>
      <c r="G89" s="78">
        <f t="shared" si="5"/>
        <v>1</v>
      </c>
      <c r="H89" s="78">
        <f t="shared" si="6"/>
        <v>0</v>
      </c>
    </row>
    <row r="90" spans="1:8" x14ac:dyDescent="0.25">
      <c r="A90" s="73">
        <f t="shared" si="7"/>
        <v>87</v>
      </c>
      <c r="B90" s="74" t="s">
        <v>155</v>
      </c>
      <c r="C90" s="75">
        <v>60192.09</v>
      </c>
      <c r="D90" s="75">
        <v>5732.56</v>
      </c>
      <c r="E90" s="75">
        <v>4299.42</v>
      </c>
      <c r="F90" s="77">
        <f t="shared" si="4"/>
        <v>9.5237762968522946E-2</v>
      </c>
      <c r="G90" s="78">
        <f t="shared" si="5"/>
        <v>0.16666608519491516</v>
      </c>
      <c r="H90" s="78">
        <f t="shared" si="6"/>
        <v>7.1428322226392213E-2</v>
      </c>
    </row>
    <row r="91" spans="1:8" x14ac:dyDescent="0.25">
      <c r="A91" s="73">
        <f t="shared" si="7"/>
        <v>88</v>
      </c>
      <c r="B91" s="74" t="s">
        <v>156</v>
      </c>
      <c r="C91" s="75">
        <v>81865.95</v>
      </c>
      <c r="D91" s="75">
        <v>7796.72</v>
      </c>
      <c r="E91" s="75">
        <v>5847.54</v>
      </c>
      <c r="F91" s="77">
        <f t="shared" si="4"/>
        <v>9.5237641534728426E-2</v>
      </c>
      <c r="G91" s="78">
        <f t="shared" si="5"/>
        <v>0.16666587268577474</v>
      </c>
      <c r="H91" s="78">
        <f t="shared" si="6"/>
        <v>7.1428231151046309E-2</v>
      </c>
    </row>
    <row r="92" spans="1:8" x14ac:dyDescent="0.25">
      <c r="A92" s="73">
        <f t="shared" si="7"/>
        <v>89</v>
      </c>
      <c r="B92" s="74" t="s">
        <v>157</v>
      </c>
      <c r="C92" s="75">
        <v>47353.94</v>
      </c>
      <c r="D92" s="75">
        <v>4735.4399999999996</v>
      </c>
      <c r="E92" s="75">
        <v>2367.7199999999998</v>
      </c>
      <c r="F92" s="77">
        <f t="shared" si="4"/>
        <v>0.10000097140808134</v>
      </c>
      <c r="G92" s="78">
        <f t="shared" si="5"/>
        <v>0.15000145711212201</v>
      </c>
      <c r="H92" s="78">
        <f t="shared" si="6"/>
        <v>5.000048570404067E-2</v>
      </c>
    </row>
    <row r="93" spans="1:8" x14ac:dyDescent="0.25">
      <c r="A93" s="73">
        <f t="shared" si="7"/>
        <v>90</v>
      </c>
      <c r="B93" s="74" t="s">
        <v>158</v>
      </c>
      <c r="C93" s="75">
        <v>27088.3</v>
      </c>
      <c r="D93" s="75">
        <v>11506.14</v>
      </c>
      <c r="E93" s="76">
        <v>677.22</v>
      </c>
      <c r="F93" s="77">
        <f t="shared" si="4"/>
        <v>0.42476419708877999</v>
      </c>
      <c r="G93" s="78">
        <f t="shared" si="5"/>
        <v>0.44976465854261799</v>
      </c>
      <c r="H93" s="78">
        <f t="shared" si="6"/>
        <v>2.5000461453837997E-2</v>
      </c>
    </row>
    <row r="94" spans="1:8" x14ac:dyDescent="0.25">
      <c r="A94" s="73">
        <f t="shared" si="7"/>
        <v>91</v>
      </c>
      <c r="B94" s="74" t="s">
        <v>159</v>
      </c>
      <c r="C94" s="75">
        <v>19430</v>
      </c>
      <c r="D94" s="75">
        <v>11574.12</v>
      </c>
      <c r="E94" s="76">
        <v>291.48</v>
      </c>
      <c r="F94" s="77">
        <f t="shared" si="4"/>
        <v>0.59568296448790536</v>
      </c>
      <c r="G94" s="78">
        <f t="shared" si="5"/>
        <v>0.61068450849202272</v>
      </c>
      <c r="H94" s="78">
        <f t="shared" si="6"/>
        <v>1.5001544004117351E-2</v>
      </c>
    </row>
    <row r="95" spans="1:8" x14ac:dyDescent="0.25">
      <c r="A95" s="73">
        <f t="shared" si="7"/>
        <v>92</v>
      </c>
      <c r="B95" s="74" t="s">
        <v>160</v>
      </c>
      <c r="C95" s="75">
        <v>29554.06</v>
      </c>
      <c r="D95" s="75">
        <v>5929.3</v>
      </c>
      <c r="E95" s="75">
        <v>1477.68</v>
      </c>
      <c r="F95" s="77">
        <f t="shared" si="4"/>
        <v>0.2006255654891409</v>
      </c>
      <c r="G95" s="78">
        <f t="shared" si="5"/>
        <v>0.25062478725427234</v>
      </c>
      <c r="H95" s="78">
        <f t="shared" si="6"/>
        <v>4.9999221765131441E-2</v>
      </c>
    </row>
    <row r="96" spans="1:8" x14ac:dyDescent="0.25">
      <c r="A96" s="73">
        <f t="shared" si="7"/>
        <v>93</v>
      </c>
      <c r="B96" s="74" t="s">
        <v>161</v>
      </c>
      <c r="C96" s="75">
        <v>7567.5</v>
      </c>
      <c r="D96" s="75">
        <v>6747.43</v>
      </c>
      <c r="E96" s="76">
        <v>378.36</v>
      </c>
      <c r="F96" s="77">
        <f t="shared" si="4"/>
        <v>0.89163263957713912</v>
      </c>
      <c r="G96" s="78">
        <f t="shared" si="5"/>
        <v>0.94163065741658403</v>
      </c>
      <c r="H96" s="78">
        <f t="shared" si="6"/>
        <v>4.9998017839444908E-2</v>
      </c>
    </row>
    <row r="97" spans="1:8" x14ac:dyDescent="0.25">
      <c r="A97" s="73">
        <f t="shared" si="7"/>
        <v>94</v>
      </c>
      <c r="B97" s="74" t="s">
        <v>162</v>
      </c>
      <c r="C97" s="75">
        <v>9980</v>
      </c>
      <c r="D97" s="75">
        <v>9238.83</v>
      </c>
      <c r="E97" s="76">
        <v>199.62</v>
      </c>
      <c r="F97" s="77">
        <f t="shared" si="4"/>
        <v>0.9257344689378757</v>
      </c>
      <c r="G97" s="78">
        <f t="shared" si="5"/>
        <v>0.9457364729458918</v>
      </c>
      <c r="H97" s="78">
        <f t="shared" si="6"/>
        <v>2.0002004008016105E-2</v>
      </c>
    </row>
    <row r="98" spans="1:8" x14ac:dyDescent="0.25">
      <c r="A98" s="73">
        <f t="shared" si="7"/>
        <v>95</v>
      </c>
      <c r="B98" s="74" t="s">
        <v>163</v>
      </c>
      <c r="C98" s="75">
        <v>1345.73</v>
      </c>
      <c r="D98" s="75">
        <v>1345.73</v>
      </c>
      <c r="E98" s="80"/>
      <c r="F98" s="77">
        <f t="shared" si="4"/>
        <v>1</v>
      </c>
      <c r="G98" s="78">
        <f t="shared" si="5"/>
        <v>1</v>
      </c>
      <c r="H98" s="78">
        <f t="shared" si="6"/>
        <v>0</v>
      </c>
    </row>
    <row r="99" spans="1:8" x14ac:dyDescent="0.25">
      <c r="A99" s="73">
        <f t="shared" si="7"/>
        <v>96</v>
      </c>
      <c r="B99" s="74" t="s">
        <v>164</v>
      </c>
      <c r="C99" s="75">
        <v>43420</v>
      </c>
      <c r="D99" s="75">
        <v>43420</v>
      </c>
      <c r="E99" s="80"/>
      <c r="F99" s="77">
        <f t="shared" si="4"/>
        <v>1</v>
      </c>
      <c r="G99" s="78">
        <f t="shared" si="5"/>
        <v>1</v>
      </c>
      <c r="H99" s="78">
        <f t="shared" si="6"/>
        <v>0</v>
      </c>
    </row>
    <row r="100" spans="1:8" ht="23" x14ac:dyDescent="0.25">
      <c r="A100" s="73">
        <f t="shared" si="7"/>
        <v>97</v>
      </c>
      <c r="B100" s="81" t="s">
        <v>165</v>
      </c>
      <c r="C100" s="75">
        <v>19057.32</v>
      </c>
      <c r="D100" s="75">
        <v>0</v>
      </c>
      <c r="E100" s="76">
        <v>105.87</v>
      </c>
      <c r="F100" s="77">
        <f t="shared" si="4"/>
        <v>0</v>
      </c>
      <c r="G100" s="78">
        <f t="shared" si="5"/>
        <v>5.5553456624541121E-3</v>
      </c>
      <c r="H100" s="78">
        <f t="shared" si="6"/>
        <v>5.5553456624541121E-3</v>
      </c>
    </row>
    <row r="101" spans="1:8" x14ac:dyDescent="0.25">
      <c r="A101" s="73">
        <f t="shared" si="7"/>
        <v>98</v>
      </c>
      <c r="B101" s="74" t="s">
        <v>166</v>
      </c>
      <c r="C101" s="75">
        <v>80283.66</v>
      </c>
      <c r="D101" s="75">
        <v>44602</v>
      </c>
      <c r="E101" s="75">
        <v>2676.12</v>
      </c>
      <c r="F101" s="77">
        <f t="shared" si="4"/>
        <v>0.55555514036106468</v>
      </c>
      <c r="G101" s="78">
        <f t="shared" si="5"/>
        <v>0.58888844878272861</v>
      </c>
      <c r="H101" s="78">
        <f t="shared" si="6"/>
        <v>3.3333308421663932E-2</v>
      </c>
    </row>
    <row r="102" spans="1:8" x14ac:dyDescent="0.25">
      <c r="A102" s="73">
        <f t="shared" si="7"/>
        <v>99</v>
      </c>
      <c r="B102" s="74" t="s">
        <v>167</v>
      </c>
      <c r="C102" s="75">
        <v>89909.32</v>
      </c>
      <c r="D102" s="75">
        <v>26223.4</v>
      </c>
      <c r="E102" s="75">
        <v>4495.4399999999996</v>
      </c>
      <c r="F102" s="77">
        <f t="shared" si="4"/>
        <v>0.2916649797818513</v>
      </c>
      <c r="G102" s="78">
        <f t="shared" si="5"/>
        <v>0.34166469060159721</v>
      </c>
      <c r="H102" s="78">
        <f t="shared" si="6"/>
        <v>4.9999710819745913E-2</v>
      </c>
    </row>
    <row r="103" spans="1:8" x14ac:dyDescent="0.25">
      <c r="A103" s="73">
        <f t="shared" si="7"/>
        <v>100</v>
      </c>
      <c r="B103" s="74" t="s">
        <v>132</v>
      </c>
      <c r="C103" s="75">
        <v>3980</v>
      </c>
      <c r="D103" s="75">
        <v>3632.82</v>
      </c>
      <c r="E103" s="76">
        <v>99.48</v>
      </c>
      <c r="F103" s="77">
        <f t="shared" si="4"/>
        <v>0.9127688442211056</v>
      </c>
      <c r="G103" s="78">
        <f t="shared" si="5"/>
        <v>0.93776381909547746</v>
      </c>
      <c r="H103" s="78">
        <f t="shared" si="6"/>
        <v>2.4994974874371856E-2</v>
      </c>
    </row>
    <row r="104" spans="1:8" x14ac:dyDescent="0.25">
      <c r="A104" s="73">
        <f t="shared" si="7"/>
        <v>101</v>
      </c>
      <c r="B104" s="74" t="s">
        <v>168</v>
      </c>
      <c r="C104" s="75">
        <v>22054.61</v>
      </c>
      <c r="D104" s="76">
        <v>980.16</v>
      </c>
      <c r="E104" s="76">
        <v>367.56</v>
      </c>
      <c r="F104" s="77">
        <f t="shared" si="4"/>
        <v>4.4442409092702161E-2</v>
      </c>
      <c r="G104" s="78">
        <f t="shared" si="5"/>
        <v>6.110831250246547E-2</v>
      </c>
      <c r="H104" s="78">
        <f t="shared" si="6"/>
        <v>1.6665903409763309E-2</v>
      </c>
    </row>
    <row r="105" spans="1:8" x14ac:dyDescent="0.25">
      <c r="A105" s="73">
        <f t="shared" si="7"/>
        <v>102</v>
      </c>
      <c r="B105" s="74" t="s">
        <v>169</v>
      </c>
      <c r="C105" s="75">
        <v>79178.7</v>
      </c>
      <c r="D105" s="75">
        <v>7917.84</v>
      </c>
      <c r="E105" s="75">
        <v>3958.92</v>
      </c>
      <c r="F105" s="77">
        <f t="shared" si="4"/>
        <v>9.9999621110222828E-2</v>
      </c>
      <c r="G105" s="78">
        <f t="shared" si="5"/>
        <v>0.14999943166533425</v>
      </c>
      <c r="H105" s="78">
        <f t="shared" si="6"/>
        <v>4.9999810555111421E-2</v>
      </c>
    </row>
    <row r="106" spans="1:8" x14ac:dyDescent="0.25">
      <c r="A106" s="73">
        <f t="shared" si="7"/>
        <v>103</v>
      </c>
      <c r="B106" s="74" t="s">
        <v>170</v>
      </c>
      <c r="C106" s="75">
        <v>14610</v>
      </c>
      <c r="D106" s="75">
        <v>14610</v>
      </c>
      <c r="E106" s="80"/>
      <c r="F106" s="77">
        <f t="shared" si="4"/>
        <v>1</v>
      </c>
      <c r="G106" s="78">
        <f t="shared" si="5"/>
        <v>1</v>
      </c>
      <c r="H106" s="78">
        <f t="shared" si="6"/>
        <v>0</v>
      </c>
    </row>
    <row r="107" spans="1:8" x14ac:dyDescent="0.25">
      <c r="A107" s="73">
        <f t="shared" si="7"/>
        <v>104</v>
      </c>
      <c r="B107" s="74" t="s">
        <v>171</v>
      </c>
      <c r="C107" s="75">
        <v>123321.97</v>
      </c>
      <c r="D107" s="75">
        <v>66456.639999999999</v>
      </c>
      <c r="E107" s="75">
        <v>4110.72</v>
      </c>
      <c r="F107" s="77">
        <f t="shared" si="4"/>
        <v>0.53888727207325671</v>
      </c>
      <c r="G107" s="78">
        <f t="shared" si="5"/>
        <v>0.57222050539737568</v>
      </c>
      <c r="H107" s="78">
        <f t="shared" si="6"/>
        <v>3.3333233324118972E-2</v>
      </c>
    </row>
    <row r="108" spans="1:8" x14ac:dyDescent="0.25">
      <c r="A108" s="73">
        <f t="shared" si="7"/>
        <v>105</v>
      </c>
      <c r="B108" s="74" t="s">
        <v>172</v>
      </c>
      <c r="C108" s="75">
        <v>51027.85</v>
      </c>
      <c r="D108" s="75">
        <v>16365.22</v>
      </c>
      <c r="E108" s="76">
        <v>773.16</v>
      </c>
      <c r="F108" s="77">
        <f t="shared" si="4"/>
        <v>0.3207115330157943</v>
      </c>
      <c r="G108" s="78">
        <f t="shared" si="5"/>
        <v>0.33586325898504449</v>
      </c>
      <c r="H108" s="78">
        <f t="shared" si="6"/>
        <v>1.5151725969250185E-2</v>
      </c>
    </row>
    <row r="109" spans="1:8" x14ac:dyDescent="0.25">
      <c r="A109" s="73">
        <f t="shared" si="7"/>
        <v>106</v>
      </c>
      <c r="B109" s="74" t="s">
        <v>173</v>
      </c>
      <c r="C109" s="75">
        <v>87575.48</v>
      </c>
      <c r="D109" s="75">
        <v>29192</v>
      </c>
      <c r="E109" s="75">
        <v>4378.8</v>
      </c>
      <c r="F109" s="77">
        <f t="shared" si="4"/>
        <v>0.33333531257836096</v>
      </c>
      <c r="G109" s="78">
        <f t="shared" si="5"/>
        <v>0.38333560946511519</v>
      </c>
      <c r="H109" s="78">
        <f t="shared" si="6"/>
        <v>5.0000296886754225E-2</v>
      </c>
    </row>
    <row r="110" spans="1:8" x14ac:dyDescent="0.25">
      <c r="A110" s="73">
        <f t="shared" si="7"/>
        <v>107</v>
      </c>
      <c r="B110" s="74" t="s">
        <v>174</v>
      </c>
      <c r="C110" s="75">
        <v>4860</v>
      </c>
      <c r="D110" s="75">
        <v>4244.17</v>
      </c>
      <c r="E110" s="76">
        <v>121.5</v>
      </c>
      <c r="F110" s="77">
        <f t="shared" si="4"/>
        <v>0.87328600823045266</v>
      </c>
      <c r="G110" s="78">
        <f t="shared" si="5"/>
        <v>0.89828600823045268</v>
      </c>
      <c r="H110" s="78">
        <f t="shared" si="6"/>
        <v>2.5000000000000022E-2</v>
      </c>
    </row>
    <row r="111" spans="1:8" x14ac:dyDescent="0.25">
      <c r="A111" s="73">
        <f t="shared" si="7"/>
        <v>108</v>
      </c>
      <c r="B111" s="74" t="s">
        <v>175</v>
      </c>
      <c r="C111" s="76">
        <v>0.01</v>
      </c>
      <c r="D111" s="80"/>
      <c r="E111" s="76">
        <v>0.01</v>
      </c>
      <c r="F111" s="77">
        <f t="shared" si="4"/>
        <v>0</v>
      </c>
      <c r="G111" s="78">
        <f t="shared" si="5"/>
        <v>1</v>
      </c>
      <c r="H111" s="78">
        <f t="shared" si="6"/>
        <v>1</v>
      </c>
    </row>
    <row r="112" spans="1:8" x14ac:dyDescent="0.25">
      <c r="A112" s="73">
        <f t="shared" si="7"/>
        <v>109</v>
      </c>
      <c r="B112" s="74" t="s">
        <v>176</v>
      </c>
      <c r="C112" s="75">
        <v>288321</v>
      </c>
      <c r="D112" s="75">
        <v>288321</v>
      </c>
      <c r="E112" s="80"/>
      <c r="F112" s="77">
        <f t="shared" si="4"/>
        <v>1</v>
      </c>
      <c r="G112" s="78">
        <f t="shared" si="5"/>
        <v>1</v>
      </c>
      <c r="H112" s="78">
        <f t="shared" si="6"/>
        <v>0</v>
      </c>
    </row>
    <row r="113" spans="1:8" ht="23" x14ac:dyDescent="0.25">
      <c r="A113" s="73">
        <f t="shared" si="7"/>
        <v>110</v>
      </c>
      <c r="B113" s="74" t="s">
        <v>177</v>
      </c>
      <c r="C113" s="75">
        <v>6446.15</v>
      </c>
      <c r="D113" s="75">
        <v>3073.07</v>
      </c>
      <c r="E113" s="76">
        <v>128.94</v>
      </c>
      <c r="F113" s="77">
        <f t="shared" si="4"/>
        <v>0.47672952072167113</v>
      </c>
      <c r="G113" s="78">
        <f t="shared" si="5"/>
        <v>0.49673215795474823</v>
      </c>
      <c r="H113" s="78">
        <f t="shared" si="6"/>
        <v>2.0002637233077103E-2</v>
      </c>
    </row>
    <row r="114" spans="1:8" x14ac:dyDescent="0.25">
      <c r="A114" s="73">
        <f t="shared" si="7"/>
        <v>111</v>
      </c>
      <c r="B114" s="74" t="s">
        <v>178</v>
      </c>
      <c r="C114" s="75">
        <v>26916.880000000001</v>
      </c>
      <c r="D114" s="75">
        <v>2990.8</v>
      </c>
      <c r="E114" s="76">
        <v>897.24</v>
      </c>
      <c r="F114" s="77">
        <f t="shared" si="4"/>
        <v>0.11111243205007415</v>
      </c>
      <c r="G114" s="78">
        <f t="shared" si="5"/>
        <v>0.14444616166509638</v>
      </c>
      <c r="H114" s="78">
        <f t="shared" si="6"/>
        <v>3.3333729615022234E-2</v>
      </c>
    </row>
    <row r="115" spans="1:8" x14ac:dyDescent="0.25">
      <c r="A115" s="73">
        <f t="shared" si="7"/>
        <v>112</v>
      </c>
      <c r="B115" s="74" t="s">
        <v>179</v>
      </c>
      <c r="C115" s="75">
        <v>34500</v>
      </c>
      <c r="D115" s="75">
        <v>21893.01</v>
      </c>
      <c r="E115" s="76">
        <v>517.5</v>
      </c>
      <c r="F115" s="77">
        <f t="shared" si="4"/>
        <v>0.63457999999999992</v>
      </c>
      <c r="G115" s="78">
        <f t="shared" si="5"/>
        <v>0.64957999999999994</v>
      </c>
      <c r="H115" s="78">
        <f t="shared" si="6"/>
        <v>1.5000000000000013E-2</v>
      </c>
    </row>
    <row r="116" spans="1:8" x14ac:dyDescent="0.25">
      <c r="A116" s="73">
        <f t="shared" si="7"/>
        <v>113</v>
      </c>
      <c r="B116" s="74" t="s">
        <v>180</v>
      </c>
      <c r="C116" s="75">
        <v>98850</v>
      </c>
      <c r="D116" s="75">
        <v>66138.31</v>
      </c>
      <c r="E116" s="75">
        <v>1482.78</v>
      </c>
      <c r="F116" s="77">
        <f t="shared" si="4"/>
        <v>0.66907749114820436</v>
      </c>
      <c r="G116" s="78">
        <f t="shared" si="5"/>
        <v>0.68407779463834084</v>
      </c>
      <c r="H116" s="78">
        <f t="shared" si="6"/>
        <v>1.500030349013648E-2</v>
      </c>
    </row>
    <row r="117" spans="1:8" x14ac:dyDescent="0.25">
      <c r="A117" s="73">
        <f t="shared" si="7"/>
        <v>114</v>
      </c>
      <c r="B117" s="74" t="s">
        <v>181</v>
      </c>
      <c r="C117" s="75">
        <v>4880</v>
      </c>
      <c r="D117" s="75">
        <v>4880</v>
      </c>
      <c r="E117" s="80"/>
      <c r="F117" s="77">
        <f t="shared" si="4"/>
        <v>1</v>
      </c>
      <c r="G117" s="78">
        <f t="shared" si="5"/>
        <v>1</v>
      </c>
      <c r="H117" s="78">
        <f t="shared" si="6"/>
        <v>0</v>
      </c>
    </row>
    <row r="118" spans="1:8" x14ac:dyDescent="0.25">
      <c r="A118" s="73">
        <f t="shared" si="7"/>
        <v>115</v>
      </c>
      <c r="B118" s="74" t="s">
        <v>182</v>
      </c>
      <c r="C118" s="75">
        <v>120613</v>
      </c>
      <c r="D118" s="75">
        <v>57592.23</v>
      </c>
      <c r="E118" s="75">
        <v>1809.18</v>
      </c>
      <c r="F118" s="77">
        <f t="shared" si="4"/>
        <v>0.47749604105693416</v>
      </c>
      <c r="G118" s="78">
        <f t="shared" si="5"/>
        <v>0.49249591669223053</v>
      </c>
      <c r="H118" s="78">
        <f t="shared" si="6"/>
        <v>1.4999875635296367E-2</v>
      </c>
    </row>
    <row r="119" spans="1:8" x14ac:dyDescent="0.25">
      <c r="A119" s="73">
        <f t="shared" si="7"/>
        <v>116</v>
      </c>
      <c r="B119" s="74" t="s">
        <v>183</v>
      </c>
      <c r="C119" s="75">
        <v>55398</v>
      </c>
      <c r="D119" s="75">
        <v>18235.57</v>
      </c>
      <c r="E119" s="75">
        <v>1384.98</v>
      </c>
      <c r="F119" s="77">
        <f t="shared" si="4"/>
        <v>0.32917379688797427</v>
      </c>
      <c r="G119" s="78">
        <f t="shared" si="5"/>
        <v>0.35417433842376977</v>
      </c>
      <c r="H119" s="78">
        <f t="shared" si="6"/>
        <v>2.5000541535795506E-2</v>
      </c>
    </row>
    <row r="120" spans="1:8" x14ac:dyDescent="0.25">
      <c r="A120" s="73">
        <f t="shared" si="7"/>
        <v>117</v>
      </c>
      <c r="B120" s="74" t="s">
        <v>184</v>
      </c>
      <c r="C120" s="75">
        <v>4810</v>
      </c>
      <c r="D120" s="75">
        <v>4340.49</v>
      </c>
      <c r="E120" s="76">
        <v>120.24</v>
      </c>
      <c r="F120" s="77">
        <f t="shared" si="4"/>
        <v>0.90238877338877332</v>
      </c>
      <c r="G120" s="78">
        <f t="shared" si="5"/>
        <v>0.9273866943866943</v>
      </c>
      <c r="H120" s="78">
        <f t="shared" si="6"/>
        <v>2.4997920997920975E-2</v>
      </c>
    </row>
    <row r="121" spans="1:8" x14ac:dyDescent="0.25">
      <c r="A121" s="73">
        <f t="shared" si="7"/>
        <v>118</v>
      </c>
      <c r="B121" s="74" t="s">
        <v>185</v>
      </c>
      <c r="C121" s="75">
        <v>22040</v>
      </c>
      <c r="D121" s="75">
        <v>11717.32</v>
      </c>
      <c r="E121" s="76">
        <v>330.6</v>
      </c>
      <c r="F121" s="77">
        <f t="shared" si="4"/>
        <v>0.53163883847549909</v>
      </c>
      <c r="G121" s="78">
        <f t="shared" si="5"/>
        <v>0.5466388384754991</v>
      </c>
      <c r="H121" s="78">
        <f t="shared" si="6"/>
        <v>1.5000000000000013E-2</v>
      </c>
    </row>
    <row r="122" spans="1:8" x14ac:dyDescent="0.25">
      <c r="A122" s="73">
        <f t="shared" si="7"/>
        <v>119</v>
      </c>
      <c r="B122" s="74" t="s">
        <v>186</v>
      </c>
      <c r="C122" s="75">
        <v>10912.3</v>
      </c>
      <c r="D122" s="75">
        <v>1818.8</v>
      </c>
      <c r="E122" s="76">
        <v>545.64</v>
      </c>
      <c r="F122" s="77">
        <f t="shared" si="4"/>
        <v>0.1666743033091099</v>
      </c>
      <c r="G122" s="78">
        <f t="shared" si="5"/>
        <v>0.21667659430184288</v>
      </c>
      <c r="H122" s="78">
        <f t="shared" si="6"/>
        <v>5.0002290992732984E-2</v>
      </c>
    </row>
    <row r="123" spans="1:8" x14ac:dyDescent="0.25">
      <c r="A123" s="73">
        <f t="shared" si="7"/>
        <v>120</v>
      </c>
      <c r="B123" s="74" t="s">
        <v>187</v>
      </c>
      <c r="C123" s="76">
        <v>640</v>
      </c>
      <c r="D123" s="76">
        <v>353.56</v>
      </c>
      <c r="E123" s="76">
        <v>6.42</v>
      </c>
      <c r="F123" s="77">
        <f t="shared" si="4"/>
        <v>0.55243750000000003</v>
      </c>
      <c r="G123" s="78">
        <f t="shared" si="5"/>
        <v>0.56246875000000007</v>
      </c>
      <c r="H123" s="78">
        <f t="shared" si="6"/>
        <v>1.0031250000000047E-2</v>
      </c>
    </row>
    <row r="124" spans="1:8" x14ac:dyDescent="0.25">
      <c r="A124" s="73">
        <f t="shared" si="7"/>
        <v>121</v>
      </c>
      <c r="B124" s="74" t="s">
        <v>188</v>
      </c>
      <c r="C124" s="75">
        <v>96459.21</v>
      </c>
      <c r="D124" s="75">
        <v>22506.959999999999</v>
      </c>
      <c r="E124" s="75">
        <v>2411.46</v>
      </c>
      <c r="F124" s="77">
        <f t="shared" si="4"/>
        <v>0.23333137395589285</v>
      </c>
      <c r="G124" s="78">
        <f t="shared" si="5"/>
        <v>0.25833116402259565</v>
      </c>
      <c r="H124" s="78">
        <f t="shared" si="6"/>
        <v>2.4999790066702804E-2</v>
      </c>
    </row>
    <row r="125" spans="1:8" x14ac:dyDescent="0.25">
      <c r="A125" s="73">
        <f t="shared" si="7"/>
        <v>122</v>
      </c>
      <c r="B125" s="74" t="s">
        <v>189</v>
      </c>
      <c r="C125" s="75">
        <v>15570</v>
      </c>
      <c r="D125" s="75">
        <v>15570</v>
      </c>
      <c r="E125" s="80"/>
      <c r="F125" s="77">
        <f t="shared" si="4"/>
        <v>1</v>
      </c>
      <c r="G125" s="78">
        <f t="shared" si="5"/>
        <v>1</v>
      </c>
      <c r="H125" s="78">
        <f t="shared" si="6"/>
        <v>0</v>
      </c>
    </row>
    <row r="126" spans="1:8" x14ac:dyDescent="0.25">
      <c r="A126" s="73">
        <f t="shared" si="7"/>
        <v>123</v>
      </c>
      <c r="B126" s="74" t="s">
        <v>190</v>
      </c>
      <c r="C126" s="75">
        <v>58800</v>
      </c>
      <c r="D126" s="75">
        <v>40146.160000000003</v>
      </c>
      <c r="E126" s="76">
        <v>882</v>
      </c>
      <c r="F126" s="77">
        <f t="shared" si="4"/>
        <v>0.68275782312925171</v>
      </c>
      <c r="G126" s="78">
        <f t="shared" si="5"/>
        <v>0.69775782312925172</v>
      </c>
      <c r="H126" s="78">
        <f t="shared" si="6"/>
        <v>1.5000000000000013E-2</v>
      </c>
    </row>
    <row r="127" spans="1:8" x14ac:dyDescent="0.25">
      <c r="A127" s="73">
        <f t="shared" si="7"/>
        <v>124</v>
      </c>
      <c r="B127" s="74" t="s">
        <v>191</v>
      </c>
      <c r="C127" s="75">
        <v>40748.46</v>
      </c>
      <c r="D127" s="75">
        <v>9847.5300000000007</v>
      </c>
      <c r="E127" s="75">
        <v>2037.42</v>
      </c>
      <c r="F127" s="77">
        <f t="shared" si="4"/>
        <v>0.24166631082499807</v>
      </c>
      <c r="G127" s="78">
        <f t="shared" si="5"/>
        <v>0.29166623720258389</v>
      </c>
      <c r="H127" s="78">
        <f t="shared" si="6"/>
        <v>4.9999926377585824E-2</v>
      </c>
    </row>
    <row r="128" spans="1:8" x14ac:dyDescent="0.25">
      <c r="A128" s="73">
        <f t="shared" si="7"/>
        <v>125</v>
      </c>
      <c r="B128" s="74" t="s">
        <v>192</v>
      </c>
      <c r="C128" s="75">
        <v>20312.22</v>
      </c>
      <c r="D128" s="75">
        <v>2369.7800000000002</v>
      </c>
      <c r="E128" s="75">
        <v>1015.62</v>
      </c>
      <c r="F128" s="77">
        <f t="shared" si="4"/>
        <v>0.11666770052707189</v>
      </c>
      <c r="G128" s="78">
        <f t="shared" si="5"/>
        <v>0.16666814361010268</v>
      </c>
      <c r="H128" s="78">
        <f t="shared" si="6"/>
        <v>5.0000443083030796E-2</v>
      </c>
    </row>
    <row r="129" spans="1:8" x14ac:dyDescent="0.25">
      <c r="A129" s="73">
        <f t="shared" si="7"/>
        <v>126</v>
      </c>
      <c r="B129" s="74" t="s">
        <v>193</v>
      </c>
      <c r="C129" s="75">
        <v>29374</v>
      </c>
      <c r="D129" s="75">
        <v>29374</v>
      </c>
      <c r="E129" s="80"/>
      <c r="F129" s="77">
        <f t="shared" si="4"/>
        <v>1</v>
      </c>
      <c r="G129" s="78">
        <f t="shared" si="5"/>
        <v>1</v>
      </c>
      <c r="H129" s="78">
        <f t="shared" si="6"/>
        <v>0</v>
      </c>
    </row>
    <row r="130" spans="1:8" x14ac:dyDescent="0.25">
      <c r="A130" s="73">
        <f t="shared" si="7"/>
        <v>127</v>
      </c>
      <c r="B130" s="74" t="s">
        <v>194</v>
      </c>
      <c r="C130" s="75">
        <v>21287.32</v>
      </c>
      <c r="D130" s="75">
        <v>7095.6</v>
      </c>
      <c r="E130" s="75">
        <v>1064.3399999999999</v>
      </c>
      <c r="F130" s="77">
        <f t="shared" si="4"/>
        <v>0.33332519077084388</v>
      </c>
      <c r="G130" s="78">
        <f t="shared" si="5"/>
        <v>0.38332396938647045</v>
      </c>
      <c r="H130" s="78">
        <f t="shared" si="6"/>
        <v>4.9998778615626571E-2</v>
      </c>
    </row>
    <row r="131" spans="1:8" x14ac:dyDescent="0.25">
      <c r="A131" s="73">
        <f t="shared" si="7"/>
        <v>128</v>
      </c>
      <c r="B131" s="74" t="s">
        <v>195</v>
      </c>
      <c r="C131" s="75">
        <v>4926</v>
      </c>
      <c r="D131" s="75">
        <v>2352.88</v>
      </c>
      <c r="E131" s="76">
        <v>73.92</v>
      </c>
      <c r="F131" s="77">
        <f t="shared" si="4"/>
        <v>0.47764514819326026</v>
      </c>
      <c r="G131" s="78">
        <f t="shared" si="5"/>
        <v>0.49265123832724322</v>
      </c>
      <c r="H131" s="78">
        <f t="shared" si="6"/>
        <v>1.5006090133982963E-2</v>
      </c>
    </row>
    <row r="132" spans="1:8" x14ac:dyDescent="0.25">
      <c r="A132" s="73">
        <f t="shared" si="7"/>
        <v>129</v>
      </c>
      <c r="B132" s="74" t="s">
        <v>196</v>
      </c>
      <c r="C132" s="75">
        <v>21789.38</v>
      </c>
      <c r="D132" s="75">
        <v>6900.42</v>
      </c>
      <c r="E132" s="76">
        <v>363.18</v>
      </c>
      <c r="F132" s="77">
        <f t="shared" si="4"/>
        <v>0.31668730363140207</v>
      </c>
      <c r="G132" s="78">
        <f t="shared" si="5"/>
        <v>0.33335505645410746</v>
      </c>
      <c r="H132" s="78">
        <f t="shared" si="6"/>
        <v>1.6667752822705384E-2</v>
      </c>
    </row>
    <row r="133" spans="1:8" x14ac:dyDescent="0.25">
      <c r="A133" s="73">
        <f t="shared" si="7"/>
        <v>130</v>
      </c>
      <c r="B133" s="74" t="s">
        <v>197</v>
      </c>
      <c r="C133" s="75">
        <v>55840</v>
      </c>
      <c r="D133" s="75">
        <v>9306.7999999999993</v>
      </c>
      <c r="E133" s="75">
        <v>1396.02</v>
      </c>
      <c r="F133" s="77">
        <f t="shared" ref="F133:F196" si="8">D133/C133</f>
        <v>0.16666905444126073</v>
      </c>
      <c r="G133" s="78">
        <f t="shared" ref="G133:G196" si="9">(D133+E133)/C133</f>
        <v>0.19166941260744985</v>
      </c>
      <c r="H133" s="78">
        <f t="shared" ref="H133:H196" si="10">G133-F133</f>
        <v>2.5000358166189118E-2</v>
      </c>
    </row>
    <row r="134" spans="1:8" x14ac:dyDescent="0.25">
      <c r="A134" s="73">
        <f t="shared" ref="A134:A197" si="11">A133+1</f>
        <v>131</v>
      </c>
      <c r="B134" s="74" t="s">
        <v>198</v>
      </c>
      <c r="C134" s="75">
        <v>3520</v>
      </c>
      <c r="D134" s="75">
        <v>3520</v>
      </c>
      <c r="E134" s="80"/>
      <c r="F134" s="77">
        <f t="shared" si="8"/>
        <v>1</v>
      </c>
      <c r="G134" s="78">
        <f t="shared" si="9"/>
        <v>1</v>
      </c>
      <c r="H134" s="78">
        <f t="shared" si="10"/>
        <v>0</v>
      </c>
    </row>
    <row r="135" spans="1:8" x14ac:dyDescent="0.25">
      <c r="A135" s="73">
        <f t="shared" si="11"/>
        <v>132</v>
      </c>
      <c r="B135" s="74" t="s">
        <v>199</v>
      </c>
      <c r="C135" s="75">
        <v>10850</v>
      </c>
      <c r="D135" s="75">
        <v>7181.95</v>
      </c>
      <c r="E135" s="76">
        <v>162.78</v>
      </c>
      <c r="F135" s="77">
        <f t="shared" si="8"/>
        <v>0.6619308755760368</v>
      </c>
      <c r="G135" s="78">
        <f t="shared" si="9"/>
        <v>0.67693364055299532</v>
      </c>
      <c r="H135" s="78">
        <f t="shared" si="10"/>
        <v>1.5002764976958516E-2</v>
      </c>
    </row>
    <row r="136" spans="1:8" ht="23" x14ac:dyDescent="0.25">
      <c r="A136" s="73">
        <f t="shared" si="11"/>
        <v>133</v>
      </c>
      <c r="B136" s="74" t="s">
        <v>200</v>
      </c>
      <c r="C136" s="75">
        <v>299600</v>
      </c>
      <c r="D136" s="75">
        <v>77070.5</v>
      </c>
      <c r="E136" s="75">
        <v>3256.5</v>
      </c>
      <c r="F136" s="77">
        <f t="shared" si="8"/>
        <v>0.2572446595460614</v>
      </c>
      <c r="G136" s="78">
        <f t="shared" si="9"/>
        <v>0.26811415220293727</v>
      </c>
      <c r="H136" s="78">
        <f t="shared" si="10"/>
        <v>1.0869492656875868E-2</v>
      </c>
    </row>
    <row r="137" spans="1:8" x14ac:dyDescent="0.25">
      <c r="A137" s="73">
        <f t="shared" si="11"/>
        <v>134</v>
      </c>
      <c r="B137" s="74" t="s">
        <v>201</v>
      </c>
      <c r="C137" s="75">
        <v>29330</v>
      </c>
      <c r="D137" s="75">
        <v>16222.65</v>
      </c>
      <c r="E137" s="76">
        <v>293.27999999999997</v>
      </c>
      <c r="F137" s="77">
        <f t="shared" si="8"/>
        <v>0.55310773951585401</v>
      </c>
      <c r="G137" s="78">
        <f t="shared" si="9"/>
        <v>0.56310705762018409</v>
      </c>
      <c r="H137" s="78">
        <f t="shared" si="10"/>
        <v>9.9993181043300794E-3</v>
      </c>
    </row>
    <row r="138" spans="1:8" x14ac:dyDescent="0.25">
      <c r="A138" s="73">
        <f t="shared" si="11"/>
        <v>135</v>
      </c>
      <c r="B138" s="74" t="s">
        <v>202</v>
      </c>
      <c r="C138" s="75">
        <v>1188.81</v>
      </c>
      <c r="D138" s="75">
        <v>1188.81</v>
      </c>
      <c r="E138" s="80"/>
      <c r="F138" s="77">
        <f t="shared" si="8"/>
        <v>1</v>
      </c>
      <c r="G138" s="78">
        <f t="shared" si="9"/>
        <v>1</v>
      </c>
      <c r="H138" s="78">
        <f t="shared" si="10"/>
        <v>0</v>
      </c>
    </row>
    <row r="139" spans="1:8" x14ac:dyDescent="0.25">
      <c r="A139" s="73">
        <f t="shared" si="11"/>
        <v>136</v>
      </c>
      <c r="B139" s="74" t="s">
        <v>203</v>
      </c>
      <c r="C139" s="75">
        <v>20908.919999999998</v>
      </c>
      <c r="D139" s="75">
        <v>15681.96</v>
      </c>
      <c r="E139" s="75">
        <v>1493.52</v>
      </c>
      <c r="F139" s="77">
        <f t="shared" si="8"/>
        <v>0.75001291314902929</v>
      </c>
      <c r="G139" s="78">
        <f t="shared" si="9"/>
        <v>0.82144271440131778</v>
      </c>
      <c r="H139" s="78">
        <f t="shared" si="10"/>
        <v>7.1429801252288483E-2</v>
      </c>
    </row>
    <row r="140" spans="1:8" x14ac:dyDescent="0.25">
      <c r="A140" s="73">
        <f t="shared" si="11"/>
        <v>137</v>
      </c>
      <c r="B140" s="74" t="s">
        <v>204</v>
      </c>
      <c r="C140" s="75">
        <v>34130</v>
      </c>
      <c r="D140" s="75">
        <v>26447.4</v>
      </c>
      <c r="E140" s="76">
        <v>682.62</v>
      </c>
      <c r="F140" s="77">
        <f t="shared" si="8"/>
        <v>0.77490184588338706</v>
      </c>
      <c r="G140" s="78">
        <f t="shared" si="9"/>
        <v>0.79490243187811316</v>
      </c>
      <c r="H140" s="78">
        <f t="shared" si="10"/>
        <v>2.0000585994726094E-2</v>
      </c>
    </row>
    <row r="141" spans="1:8" x14ac:dyDescent="0.25">
      <c r="A141" s="73">
        <f t="shared" si="11"/>
        <v>138</v>
      </c>
      <c r="B141" s="74" t="s">
        <v>205</v>
      </c>
      <c r="C141" s="75">
        <v>49060</v>
      </c>
      <c r="D141" s="75">
        <v>39930.129999999997</v>
      </c>
      <c r="E141" s="76">
        <v>490.62</v>
      </c>
      <c r="F141" s="77">
        <f t="shared" si="8"/>
        <v>0.81390399510803091</v>
      </c>
      <c r="G141" s="78">
        <f t="shared" si="9"/>
        <v>0.82390440277211574</v>
      </c>
      <c r="H141" s="78">
        <f t="shared" si="10"/>
        <v>1.0000407664084832E-2</v>
      </c>
    </row>
    <row r="142" spans="1:8" x14ac:dyDescent="0.25">
      <c r="A142" s="73">
        <f t="shared" si="11"/>
        <v>139</v>
      </c>
      <c r="B142" s="74" t="s">
        <v>206</v>
      </c>
      <c r="C142" s="75">
        <v>39796</v>
      </c>
      <c r="D142" s="75">
        <v>25056.81</v>
      </c>
      <c r="E142" s="76">
        <v>982.62</v>
      </c>
      <c r="F142" s="77">
        <f t="shared" si="8"/>
        <v>0.62963136998693336</v>
      </c>
      <c r="G142" s="78">
        <f t="shared" si="9"/>
        <v>0.65432279626093071</v>
      </c>
      <c r="H142" s="78">
        <f t="shared" si="10"/>
        <v>2.4691426273997341E-2</v>
      </c>
    </row>
    <row r="143" spans="1:8" x14ac:dyDescent="0.25">
      <c r="A143" s="73">
        <f t="shared" si="11"/>
        <v>140</v>
      </c>
      <c r="B143" s="74" t="s">
        <v>207</v>
      </c>
      <c r="C143" s="76">
        <v>290.13</v>
      </c>
      <c r="D143" s="76">
        <v>290.13</v>
      </c>
      <c r="E143" s="80"/>
      <c r="F143" s="77">
        <f t="shared" si="8"/>
        <v>1</v>
      </c>
      <c r="G143" s="78">
        <f t="shared" si="9"/>
        <v>1</v>
      </c>
      <c r="H143" s="78">
        <f t="shared" si="10"/>
        <v>0</v>
      </c>
    </row>
    <row r="144" spans="1:8" x14ac:dyDescent="0.25">
      <c r="A144" s="73">
        <f t="shared" si="11"/>
        <v>141</v>
      </c>
      <c r="B144" s="74" t="s">
        <v>208</v>
      </c>
      <c r="C144" s="75">
        <v>67850.67</v>
      </c>
      <c r="D144" s="75">
        <v>24124.799999999999</v>
      </c>
      <c r="E144" s="75">
        <v>2261.6999999999998</v>
      </c>
      <c r="F144" s="77">
        <f t="shared" si="8"/>
        <v>0.35555728484331844</v>
      </c>
      <c r="G144" s="78">
        <f t="shared" si="9"/>
        <v>0.38889078029737956</v>
      </c>
      <c r="H144" s="78">
        <f t="shared" si="10"/>
        <v>3.3333495454061113E-2</v>
      </c>
    </row>
    <row r="145" spans="1:8" x14ac:dyDescent="0.25">
      <c r="A145" s="73">
        <f t="shared" si="11"/>
        <v>142</v>
      </c>
      <c r="B145" s="74" t="s">
        <v>209</v>
      </c>
      <c r="C145" s="75">
        <v>35572.800000000003</v>
      </c>
      <c r="D145" s="75">
        <v>10968.28</v>
      </c>
      <c r="E145" s="75">
        <v>1778.64</v>
      </c>
      <c r="F145" s="77">
        <f t="shared" si="8"/>
        <v>0.30833333333333335</v>
      </c>
      <c r="G145" s="78">
        <f t="shared" si="9"/>
        <v>0.35833333333333328</v>
      </c>
      <c r="H145" s="78">
        <f t="shared" si="10"/>
        <v>4.9999999999999933E-2</v>
      </c>
    </row>
    <row r="146" spans="1:8" x14ac:dyDescent="0.25">
      <c r="A146" s="73">
        <f t="shared" si="11"/>
        <v>143</v>
      </c>
      <c r="B146" s="74" t="s">
        <v>210</v>
      </c>
      <c r="C146" s="75">
        <v>311410</v>
      </c>
      <c r="D146" s="75">
        <v>311410</v>
      </c>
      <c r="E146" s="80"/>
      <c r="F146" s="77">
        <f t="shared" si="8"/>
        <v>1</v>
      </c>
      <c r="G146" s="78">
        <f t="shared" si="9"/>
        <v>1</v>
      </c>
      <c r="H146" s="78">
        <f t="shared" si="10"/>
        <v>0</v>
      </c>
    </row>
    <row r="147" spans="1:8" x14ac:dyDescent="0.25">
      <c r="A147" s="73">
        <f t="shared" si="11"/>
        <v>144</v>
      </c>
      <c r="B147" s="74" t="s">
        <v>211</v>
      </c>
      <c r="C147" s="75">
        <v>13857.62</v>
      </c>
      <c r="D147" s="75">
        <v>1616.72</v>
      </c>
      <c r="E147" s="76">
        <v>692.88</v>
      </c>
      <c r="F147" s="77">
        <f t="shared" si="8"/>
        <v>0.11666649828758473</v>
      </c>
      <c r="G147" s="78">
        <f t="shared" si="9"/>
        <v>0.16666642612512103</v>
      </c>
      <c r="H147" s="78">
        <f t="shared" si="10"/>
        <v>4.9999927837536304E-2</v>
      </c>
    </row>
    <row r="148" spans="1:8" x14ac:dyDescent="0.25">
      <c r="A148" s="73">
        <f t="shared" si="11"/>
        <v>145</v>
      </c>
      <c r="B148" s="74" t="s">
        <v>212</v>
      </c>
      <c r="C148" s="75">
        <v>216880</v>
      </c>
      <c r="D148" s="75">
        <v>151446.79999999999</v>
      </c>
      <c r="E148" s="75">
        <v>5422.02</v>
      </c>
      <c r="F148" s="77">
        <f t="shared" si="8"/>
        <v>0.69829767613426774</v>
      </c>
      <c r="G148" s="78">
        <f t="shared" si="9"/>
        <v>0.72329776835116188</v>
      </c>
      <c r="H148" s="78">
        <f t="shared" si="10"/>
        <v>2.5000092216894143E-2</v>
      </c>
    </row>
    <row r="149" spans="1:8" x14ac:dyDescent="0.25">
      <c r="A149" s="73">
        <f t="shared" si="11"/>
        <v>146</v>
      </c>
      <c r="B149" s="74" t="s">
        <v>213</v>
      </c>
      <c r="C149" s="75">
        <v>68862.240000000005</v>
      </c>
      <c r="D149" s="75">
        <v>9181.6</v>
      </c>
      <c r="E149" s="75">
        <v>3443.1</v>
      </c>
      <c r="F149" s="77">
        <f t="shared" si="8"/>
        <v>0.13333286863744193</v>
      </c>
      <c r="G149" s="78">
        <f t="shared" si="9"/>
        <v>0.18333269437648267</v>
      </c>
      <c r="H149" s="78">
        <f t="shared" si="10"/>
        <v>4.9999825739040743E-2</v>
      </c>
    </row>
    <row r="150" spans="1:8" x14ac:dyDescent="0.25">
      <c r="A150" s="73">
        <f t="shared" si="11"/>
        <v>147</v>
      </c>
      <c r="B150" s="74" t="s">
        <v>214</v>
      </c>
      <c r="C150" s="75">
        <v>2002.57</v>
      </c>
      <c r="D150" s="75">
        <v>2002.57</v>
      </c>
      <c r="E150" s="80"/>
      <c r="F150" s="77">
        <f t="shared" si="8"/>
        <v>1</v>
      </c>
      <c r="G150" s="78">
        <f t="shared" si="9"/>
        <v>1</v>
      </c>
      <c r="H150" s="78">
        <f t="shared" si="10"/>
        <v>0</v>
      </c>
    </row>
    <row r="151" spans="1:8" x14ac:dyDescent="0.25">
      <c r="A151" s="73">
        <f t="shared" si="11"/>
        <v>148</v>
      </c>
      <c r="B151" s="74" t="s">
        <v>215</v>
      </c>
      <c r="C151" s="75">
        <v>16420</v>
      </c>
      <c r="D151" s="75">
        <v>14774.09</v>
      </c>
      <c r="E151" s="76">
        <v>328.38</v>
      </c>
      <c r="F151" s="77">
        <f t="shared" si="8"/>
        <v>0.89976187576126676</v>
      </c>
      <c r="G151" s="78">
        <f t="shared" si="9"/>
        <v>0.91976065773447013</v>
      </c>
      <c r="H151" s="78">
        <f t="shared" si="10"/>
        <v>1.9998781973203372E-2</v>
      </c>
    </row>
    <row r="152" spans="1:8" x14ac:dyDescent="0.25">
      <c r="A152" s="73">
        <f t="shared" si="11"/>
        <v>149</v>
      </c>
      <c r="B152" s="74" t="s">
        <v>216</v>
      </c>
      <c r="C152" s="75">
        <v>532240</v>
      </c>
      <c r="D152" s="75">
        <v>532240</v>
      </c>
      <c r="E152" s="80"/>
      <c r="F152" s="77">
        <f t="shared" si="8"/>
        <v>1</v>
      </c>
      <c r="G152" s="78">
        <f t="shared" si="9"/>
        <v>1</v>
      </c>
      <c r="H152" s="78">
        <f t="shared" si="10"/>
        <v>0</v>
      </c>
    </row>
    <row r="153" spans="1:8" x14ac:dyDescent="0.25">
      <c r="A153" s="73">
        <f t="shared" si="11"/>
        <v>150</v>
      </c>
      <c r="B153" s="74" t="s">
        <v>217</v>
      </c>
      <c r="C153" s="75">
        <v>15430</v>
      </c>
      <c r="D153" s="75">
        <v>9399.66</v>
      </c>
      <c r="E153" s="76">
        <v>231.48</v>
      </c>
      <c r="F153" s="77">
        <f t="shared" si="8"/>
        <v>0.60918081659105638</v>
      </c>
      <c r="G153" s="78">
        <f t="shared" si="9"/>
        <v>0.6241827608554763</v>
      </c>
      <c r="H153" s="78">
        <f t="shared" si="10"/>
        <v>1.500194426441992E-2</v>
      </c>
    </row>
    <row r="154" spans="1:8" x14ac:dyDescent="0.25">
      <c r="A154" s="73">
        <f t="shared" si="11"/>
        <v>151</v>
      </c>
      <c r="B154" s="74" t="s">
        <v>218</v>
      </c>
      <c r="C154" s="75">
        <v>3328.12</v>
      </c>
      <c r="D154" s="75">
        <v>1857.91</v>
      </c>
      <c r="E154" s="76">
        <v>166.38</v>
      </c>
      <c r="F154" s="77">
        <f t="shared" si="8"/>
        <v>0.55824609689554472</v>
      </c>
      <c r="G154" s="78">
        <f t="shared" si="9"/>
        <v>0.60823828467723517</v>
      </c>
      <c r="H154" s="78">
        <f t="shared" si="10"/>
        <v>4.9992187781690456E-2</v>
      </c>
    </row>
    <row r="155" spans="1:8" x14ac:dyDescent="0.25">
      <c r="A155" s="73">
        <f t="shared" si="11"/>
        <v>152</v>
      </c>
      <c r="B155" s="74" t="s">
        <v>219</v>
      </c>
      <c r="C155" s="75">
        <v>218643</v>
      </c>
      <c r="D155" s="75">
        <v>218643</v>
      </c>
      <c r="E155" s="80"/>
      <c r="F155" s="77">
        <f t="shared" si="8"/>
        <v>1</v>
      </c>
      <c r="G155" s="78">
        <f t="shared" si="9"/>
        <v>1</v>
      </c>
      <c r="H155" s="78">
        <f t="shared" si="10"/>
        <v>0</v>
      </c>
    </row>
    <row r="156" spans="1:8" x14ac:dyDescent="0.25">
      <c r="A156" s="73">
        <f t="shared" si="11"/>
        <v>153</v>
      </c>
      <c r="B156" s="74" t="s">
        <v>220</v>
      </c>
      <c r="C156" s="75">
        <v>98147</v>
      </c>
      <c r="D156" s="75">
        <v>14722.2</v>
      </c>
      <c r="E156" s="75">
        <v>2453.6999999999998</v>
      </c>
      <c r="F156" s="77">
        <f t="shared" si="8"/>
        <v>0.15000152831976526</v>
      </c>
      <c r="G156" s="78">
        <f t="shared" si="9"/>
        <v>0.17500178303972613</v>
      </c>
      <c r="H156" s="78">
        <f t="shared" si="10"/>
        <v>2.5000254719960868E-2</v>
      </c>
    </row>
    <row r="157" spans="1:8" x14ac:dyDescent="0.25">
      <c r="A157" s="73">
        <f t="shared" si="11"/>
        <v>154</v>
      </c>
      <c r="B157" s="74" t="s">
        <v>221</v>
      </c>
      <c r="C157" s="75">
        <v>9980</v>
      </c>
      <c r="D157" s="75">
        <v>7617.48</v>
      </c>
      <c r="E157" s="76">
        <v>199.62</v>
      </c>
      <c r="F157" s="77">
        <f t="shared" si="8"/>
        <v>0.76327454909819636</v>
      </c>
      <c r="G157" s="78">
        <f t="shared" si="9"/>
        <v>0.78327655310621236</v>
      </c>
      <c r="H157" s="78">
        <f t="shared" si="10"/>
        <v>2.0002004008015994E-2</v>
      </c>
    </row>
    <row r="158" spans="1:8" x14ac:dyDescent="0.25">
      <c r="A158" s="73">
        <f t="shared" si="11"/>
        <v>155</v>
      </c>
      <c r="B158" s="74" t="s">
        <v>222</v>
      </c>
      <c r="C158" s="75">
        <v>11320</v>
      </c>
      <c r="D158" s="75">
        <v>11320</v>
      </c>
      <c r="E158" s="80"/>
      <c r="F158" s="77">
        <f t="shared" si="8"/>
        <v>1</v>
      </c>
      <c r="G158" s="78">
        <f t="shared" si="9"/>
        <v>1</v>
      </c>
      <c r="H158" s="78">
        <f t="shared" si="10"/>
        <v>0</v>
      </c>
    </row>
    <row r="159" spans="1:8" x14ac:dyDescent="0.25">
      <c r="A159" s="73">
        <f t="shared" si="11"/>
        <v>156</v>
      </c>
      <c r="B159" s="74" t="s">
        <v>223</v>
      </c>
      <c r="C159" s="75">
        <v>126481.45</v>
      </c>
      <c r="D159" s="75">
        <v>41633.79</v>
      </c>
      <c r="E159" s="75">
        <v>3162.06</v>
      </c>
      <c r="F159" s="77">
        <f t="shared" si="8"/>
        <v>0.32916913903185013</v>
      </c>
      <c r="G159" s="78">
        <f t="shared" si="9"/>
        <v>0.35416932680642099</v>
      </c>
      <c r="H159" s="78">
        <f t="shared" si="10"/>
        <v>2.5000187774570859E-2</v>
      </c>
    </row>
    <row r="160" spans="1:8" x14ac:dyDescent="0.25">
      <c r="A160" s="73">
        <f t="shared" si="11"/>
        <v>157</v>
      </c>
      <c r="B160" s="74" t="s">
        <v>224</v>
      </c>
      <c r="C160" s="75">
        <v>1252</v>
      </c>
      <c r="D160" s="76">
        <v>596.30999999999995</v>
      </c>
      <c r="E160" s="76">
        <v>25.02</v>
      </c>
      <c r="F160" s="77">
        <f t="shared" si="8"/>
        <v>0.47628594249201273</v>
      </c>
      <c r="G160" s="78">
        <f t="shared" si="9"/>
        <v>0.49626996805111817</v>
      </c>
      <c r="H160" s="78">
        <f t="shared" si="10"/>
        <v>1.9984025559105445E-2</v>
      </c>
    </row>
    <row r="161" spans="1:8" x14ac:dyDescent="0.25">
      <c r="A161" s="73">
        <f t="shared" si="11"/>
        <v>158</v>
      </c>
      <c r="B161" s="74" t="s">
        <v>225</v>
      </c>
      <c r="C161" s="75">
        <v>26310</v>
      </c>
      <c r="D161" s="75">
        <v>26310</v>
      </c>
      <c r="E161" s="80"/>
      <c r="F161" s="77">
        <f t="shared" si="8"/>
        <v>1</v>
      </c>
      <c r="G161" s="78">
        <f t="shared" si="9"/>
        <v>1</v>
      </c>
      <c r="H161" s="78">
        <f t="shared" si="10"/>
        <v>0</v>
      </c>
    </row>
    <row r="162" spans="1:8" x14ac:dyDescent="0.25">
      <c r="A162" s="73">
        <f t="shared" si="11"/>
        <v>159</v>
      </c>
      <c r="B162" s="74" t="s">
        <v>226</v>
      </c>
      <c r="C162" s="75">
        <v>213732.46</v>
      </c>
      <c r="D162" s="75">
        <v>9796.0499999999993</v>
      </c>
      <c r="E162" s="75">
        <v>5343.3</v>
      </c>
      <c r="F162" s="77">
        <f t="shared" si="8"/>
        <v>4.5833234689761207E-2</v>
      </c>
      <c r="G162" s="78">
        <f t="shared" si="9"/>
        <v>7.0833180884176408E-2</v>
      </c>
      <c r="H162" s="78">
        <f t="shared" si="10"/>
        <v>2.4999946194415201E-2</v>
      </c>
    </row>
    <row r="163" spans="1:8" x14ac:dyDescent="0.25">
      <c r="A163" s="73">
        <f t="shared" si="11"/>
        <v>160</v>
      </c>
      <c r="B163" s="74" t="s">
        <v>227</v>
      </c>
      <c r="C163" s="75">
        <v>4756.43</v>
      </c>
      <c r="D163" s="75">
        <v>2695.52</v>
      </c>
      <c r="E163" s="76">
        <v>237.84</v>
      </c>
      <c r="F163" s="77">
        <f t="shared" si="8"/>
        <v>0.56671074734622395</v>
      </c>
      <c r="G163" s="78">
        <f t="shared" si="9"/>
        <v>0.61671463681794958</v>
      </c>
      <c r="H163" s="78">
        <f t="shared" si="10"/>
        <v>5.0003889471725627E-2</v>
      </c>
    </row>
    <row r="164" spans="1:8" x14ac:dyDescent="0.25">
      <c r="A164" s="73">
        <f t="shared" si="11"/>
        <v>161</v>
      </c>
      <c r="B164" s="74" t="s">
        <v>228</v>
      </c>
      <c r="C164" s="75">
        <v>141320.73000000001</v>
      </c>
      <c r="D164" s="75">
        <v>14132.04</v>
      </c>
      <c r="E164" s="75">
        <v>7066.02</v>
      </c>
      <c r="F164" s="77">
        <f t="shared" si="8"/>
        <v>9.9999766488610697E-2</v>
      </c>
      <c r="G164" s="78">
        <f t="shared" si="9"/>
        <v>0.14999964973291605</v>
      </c>
      <c r="H164" s="78">
        <f t="shared" si="10"/>
        <v>4.9999883244305349E-2</v>
      </c>
    </row>
    <row r="165" spans="1:8" x14ac:dyDescent="0.25">
      <c r="A165" s="73">
        <f t="shared" si="11"/>
        <v>162</v>
      </c>
      <c r="B165" s="74" t="s">
        <v>229</v>
      </c>
      <c r="C165" s="75">
        <v>39860</v>
      </c>
      <c r="D165" s="75">
        <v>39860</v>
      </c>
      <c r="E165" s="80"/>
      <c r="F165" s="77">
        <f t="shared" si="8"/>
        <v>1</v>
      </c>
      <c r="G165" s="78">
        <f t="shared" si="9"/>
        <v>1</v>
      </c>
      <c r="H165" s="78">
        <f t="shared" si="10"/>
        <v>0</v>
      </c>
    </row>
    <row r="166" spans="1:8" x14ac:dyDescent="0.25">
      <c r="A166" s="73">
        <f t="shared" si="11"/>
        <v>163</v>
      </c>
      <c r="B166" s="74" t="s">
        <v>230</v>
      </c>
      <c r="C166" s="75">
        <v>131036.76</v>
      </c>
      <c r="D166" s="75">
        <v>131036.76</v>
      </c>
      <c r="E166" s="80"/>
      <c r="F166" s="77">
        <f t="shared" si="8"/>
        <v>1</v>
      </c>
      <c r="G166" s="78">
        <f t="shared" si="9"/>
        <v>1</v>
      </c>
      <c r="H166" s="78">
        <f t="shared" si="10"/>
        <v>0</v>
      </c>
    </row>
    <row r="167" spans="1:8" x14ac:dyDescent="0.25">
      <c r="A167" s="73">
        <f t="shared" si="11"/>
        <v>164</v>
      </c>
      <c r="B167" s="74" t="s">
        <v>231</v>
      </c>
      <c r="C167" s="75">
        <v>41320</v>
      </c>
      <c r="D167" s="75">
        <v>22243.07</v>
      </c>
      <c r="E167" s="76">
        <v>619.79999999999995</v>
      </c>
      <c r="F167" s="77">
        <f t="shared" si="8"/>
        <v>0.53831243949661178</v>
      </c>
      <c r="G167" s="78">
        <f t="shared" si="9"/>
        <v>0.5533124394966118</v>
      </c>
      <c r="H167" s="78">
        <f t="shared" si="10"/>
        <v>1.5000000000000013E-2</v>
      </c>
    </row>
    <row r="168" spans="1:8" x14ac:dyDescent="0.25">
      <c r="A168" s="73">
        <f t="shared" si="11"/>
        <v>165</v>
      </c>
      <c r="B168" s="74" t="s">
        <v>232</v>
      </c>
      <c r="C168" s="75">
        <v>127814.03</v>
      </c>
      <c r="D168" s="75">
        <v>22367.52</v>
      </c>
      <c r="E168" s="75">
        <v>6390.72</v>
      </c>
      <c r="F168" s="77">
        <f t="shared" si="8"/>
        <v>0.17500050659540273</v>
      </c>
      <c r="G168" s="78">
        <f t="shared" si="9"/>
        <v>0.22500065133694636</v>
      </c>
      <c r="H168" s="78">
        <f t="shared" si="10"/>
        <v>5.0000144741543628E-2</v>
      </c>
    </row>
    <row r="169" spans="1:8" x14ac:dyDescent="0.25">
      <c r="A169" s="73">
        <f t="shared" si="11"/>
        <v>166</v>
      </c>
      <c r="B169" s="74" t="s">
        <v>233</v>
      </c>
      <c r="C169" s="75">
        <v>21225.64</v>
      </c>
      <c r="D169" s="76">
        <v>707.52</v>
      </c>
      <c r="E169" s="76">
        <v>707.52</v>
      </c>
      <c r="F169" s="77">
        <f t="shared" si="8"/>
        <v>3.3333270516224714E-2</v>
      </c>
      <c r="G169" s="78">
        <f t="shared" si="9"/>
        <v>6.6666541032449428E-2</v>
      </c>
      <c r="H169" s="78">
        <f t="shared" si="10"/>
        <v>3.3333270516224714E-2</v>
      </c>
    </row>
    <row r="170" spans="1:8" x14ac:dyDescent="0.25">
      <c r="A170" s="73">
        <f t="shared" si="11"/>
        <v>167</v>
      </c>
      <c r="B170" s="74" t="s">
        <v>234</v>
      </c>
      <c r="C170" s="76">
        <v>160</v>
      </c>
      <c r="D170" s="76">
        <v>119.93</v>
      </c>
      <c r="E170" s="76">
        <v>4.0199999999999996</v>
      </c>
      <c r="F170" s="77">
        <f t="shared" si="8"/>
        <v>0.74956250000000002</v>
      </c>
      <c r="G170" s="78">
        <f t="shared" si="9"/>
        <v>0.77468749999999997</v>
      </c>
      <c r="H170" s="78">
        <f t="shared" si="10"/>
        <v>2.5124999999999953E-2</v>
      </c>
    </row>
    <row r="171" spans="1:8" x14ac:dyDescent="0.25">
      <c r="A171" s="73">
        <f t="shared" si="11"/>
        <v>168</v>
      </c>
      <c r="B171" s="74" t="s">
        <v>235</v>
      </c>
      <c r="C171" s="75">
        <v>16010</v>
      </c>
      <c r="D171" s="75">
        <v>9166</v>
      </c>
      <c r="E171" s="76">
        <v>240.18</v>
      </c>
      <c r="F171" s="77">
        <f t="shared" si="8"/>
        <v>0.57251717676452218</v>
      </c>
      <c r="G171" s="78">
        <f t="shared" si="9"/>
        <v>0.58751905059337917</v>
      </c>
      <c r="H171" s="78">
        <f t="shared" si="10"/>
        <v>1.5001873828856982E-2</v>
      </c>
    </row>
    <row r="172" spans="1:8" x14ac:dyDescent="0.25">
      <c r="A172" s="73">
        <f t="shared" si="11"/>
        <v>169</v>
      </c>
      <c r="B172" s="74" t="s">
        <v>236</v>
      </c>
      <c r="C172" s="75">
        <v>49010.26</v>
      </c>
      <c r="D172" s="75">
        <v>21850.47</v>
      </c>
      <c r="E172" s="75">
        <v>1225.26</v>
      </c>
      <c r="F172" s="77">
        <f t="shared" si="8"/>
        <v>0.44583460687619286</v>
      </c>
      <c r="G172" s="78">
        <f t="shared" si="9"/>
        <v>0.47083467828981113</v>
      </c>
      <c r="H172" s="78">
        <f t="shared" si="10"/>
        <v>2.5000071413618263E-2</v>
      </c>
    </row>
    <row r="173" spans="1:8" x14ac:dyDescent="0.25">
      <c r="A173" s="73">
        <f t="shared" si="11"/>
        <v>170</v>
      </c>
      <c r="B173" s="74" t="s">
        <v>237</v>
      </c>
      <c r="C173" s="75">
        <v>77202.720000000001</v>
      </c>
      <c r="D173" s="75">
        <v>3431.2</v>
      </c>
      <c r="E173" s="75">
        <v>2573.4</v>
      </c>
      <c r="F173" s="77">
        <f t="shared" si="8"/>
        <v>4.4444029951276325E-2</v>
      </c>
      <c r="G173" s="78">
        <f t="shared" si="9"/>
        <v>7.777705241473358E-2</v>
      </c>
      <c r="H173" s="78">
        <f t="shared" si="10"/>
        <v>3.3333022463457256E-2</v>
      </c>
    </row>
    <row r="174" spans="1:8" x14ac:dyDescent="0.25">
      <c r="A174" s="73">
        <f t="shared" si="11"/>
        <v>171</v>
      </c>
      <c r="B174" s="74" t="s">
        <v>238</v>
      </c>
      <c r="C174" s="75">
        <v>290970</v>
      </c>
      <c r="D174" s="75">
        <v>59577.69</v>
      </c>
      <c r="E174" s="75">
        <v>5819.4</v>
      </c>
      <c r="F174" s="77">
        <f t="shared" si="8"/>
        <v>0.20475543870502114</v>
      </c>
      <c r="G174" s="78">
        <f t="shared" si="9"/>
        <v>0.22475543870502115</v>
      </c>
      <c r="H174" s="78">
        <f t="shared" si="10"/>
        <v>2.0000000000000018E-2</v>
      </c>
    </row>
    <row r="175" spans="1:8" x14ac:dyDescent="0.25">
      <c r="A175" s="73">
        <f t="shared" si="11"/>
        <v>172</v>
      </c>
      <c r="B175" s="74" t="s">
        <v>239</v>
      </c>
      <c r="C175" s="75">
        <v>100260</v>
      </c>
      <c r="D175" s="75">
        <v>64811.26</v>
      </c>
      <c r="E175" s="75">
        <v>1503.9</v>
      </c>
      <c r="F175" s="77">
        <f t="shared" si="8"/>
        <v>0.64643187711948935</v>
      </c>
      <c r="G175" s="78">
        <f t="shared" si="9"/>
        <v>0.66143187711948936</v>
      </c>
      <c r="H175" s="78">
        <f t="shared" si="10"/>
        <v>1.5000000000000013E-2</v>
      </c>
    </row>
    <row r="176" spans="1:8" x14ac:dyDescent="0.25">
      <c r="A176" s="73">
        <f t="shared" si="11"/>
        <v>173</v>
      </c>
      <c r="B176" s="74" t="s">
        <v>240</v>
      </c>
      <c r="C176" s="75">
        <v>44466.96</v>
      </c>
      <c r="D176" s="75">
        <v>10800.21</v>
      </c>
      <c r="E176" s="75">
        <v>2223.36</v>
      </c>
      <c r="F176" s="77">
        <f t="shared" si="8"/>
        <v>0.24288168114033429</v>
      </c>
      <c r="G176" s="78">
        <f t="shared" si="9"/>
        <v>0.29288195100362158</v>
      </c>
      <c r="H176" s="78">
        <f t="shared" si="10"/>
        <v>5.0000269863287289E-2</v>
      </c>
    </row>
    <row r="177" spans="1:8" x14ac:dyDescent="0.25">
      <c r="A177" s="73">
        <f t="shared" si="11"/>
        <v>174</v>
      </c>
      <c r="B177" s="74" t="s">
        <v>241</v>
      </c>
      <c r="C177" s="75">
        <v>2305.86</v>
      </c>
      <c r="D177" s="75">
        <v>2305.86</v>
      </c>
      <c r="E177" s="80"/>
      <c r="F177" s="77">
        <f t="shared" si="8"/>
        <v>1</v>
      </c>
      <c r="G177" s="78">
        <f t="shared" si="9"/>
        <v>1</v>
      </c>
      <c r="H177" s="78">
        <f t="shared" si="10"/>
        <v>0</v>
      </c>
    </row>
    <row r="178" spans="1:8" x14ac:dyDescent="0.25">
      <c r="A178" s="73">
        <f t="shared" si="11"/>
        <v>175</v>
      </c>
      <c r="B178" s="74" t="s">
        <v>242</v>
      </c>
      <c r="C178" s="75">
        <v>6053.01</v>
      </c>
      <c r="D178" s="75">
        <v>2744.48</v>
      </c>
      <c r="E178" s="76">
        <v>121.08</v>
      </c>
      <c r="F178" s="77">
        <f t="shared" si="8"/>
        <v>0.45340747826288075</v>
      </c>
      <c r="G178" s="78">
        <f t="shared" si="9"/>
        <v>0.47341074936271371</v>
      </c>
      <c r="H178" s="78">
        <f t="shared" si="10"/>
        <v>2.0003271099832964E-2</v>
      </c>
    </row>
    <row r="179" spans="1:8" x14ac:dyDescent="0.25">
      <c r="A179" s="73">
        <f t="shared" si="11"/>
        <v>176</v>
      </c>
      <c r="B179" s="74" t="s">
        <v>243</v>
      </c>
      <c r="C179" s="75">
        <v>39022.699999999997</v>
      </c>
      <c r="D179" s="75">
        <v>19510.8</v>
      </c>
      <c r="E179" s="76">
        <v>975.54</v>
      </c>
      <c r="F179" s="77">
        <f t="shared" si="8"/>
        <v>0.49998590563953804</v>
      </c>
      <c r="G179" s="78">
        <f t="shared" si="9"/>
        <v>0.52498520092151491</v>
      </c>
      <c r="H179" s="78">
        <f t="shared" si="10"/>
        <v>2.4999295281976863E-2</v>
      </c>
    </row>
    <row r="180" spans="1:8" x14ac:dyDescent="0.25">
      <c r="A180" s="73">
        <f t="shared" si="11"/>
        <v>177</v>
      </c>
      <c r="B180" s="74" t="s">
        <v>244</v>
      </c>
      <c r="C180" s="75">
        <v>9718.5</v>
      </c>
      <c r="D180" s="75">
        <v>9718.5</v>
      </c>
      <c r="E180" s="80"/>
      <c r="F180" s="77">
        <f t="shared" si="8"/>
        <v>1</v>
      </c>
      <c r="G180" s="78">
        <f t="shared" si="9"/>
        <v>1</v>
      </c>
      <c r="H180" s="78">
        <f t="shared" si="10"/>
        <v>0</v>
      </c>
    </row>
    <row r="181" spans="1:8" x14ac:dyDescent="0.25">
      <c r="A181" s="73">
        <f t="shared" si="11"/>
        <v>178</v>
      </c>
      <c r="B181" s="74" t="s">
        <v>245</v>
      </c>
      <c r="C181" s="75">
        <v>10520</v>
      </c>
      <c r="D181" s="75">
        <v>7431.44</v>
      </c>
      <c r="E181" s="76">
        <v>157.80000000000001</v>
      </c>
      <c r="F181" s="77">
        <f t="shared" si="8"/>
        <v>0.70641064638783269</v>
      </c>
      <c r="G181" s="78">
        <f t="shared" si="9"/>
        <v>0.7214106463878327</v>
      </c>
      <c r="H181" s="78">
        <f t="shared" si="10"/>
        <v>1.5000000000000013E-2</v>
      </c>
    </row>
    <row r="182" spans="1:8" x14ac:dyDescent="0.25">
      <c r="A182" s="73">
        <f t="shared" si="11"/>
        <v>179</v>
      </c>
      <c r="B182" s="74" t="s">
        <v>246</v>
      </c>
      <c r="C182" s="75">
        <v>5436.05</v>
      </c>
      <c r="D182" s="75">
        <v>4847.1000000000004</v>
      </c>
      <c r="E182" s="76">
        <v>271.8</v>
      </c>
      <c r="F182" s="77">
        <f t="shared" si="8"/>
        <v>0.89165846524590464</v>
      </c>
      <c r="G182" s="78">
        <f t="shared" si="9"/>
        <v>0.94165800535315169</v>
      </c>
      <c r="H182" s="78">
        <f t="shared" si="10"/>
        <v>4.9999540107247054E-2</v>
      </c>
    </row>
    <row r="183" spans="1:8" x14ac:dyDescent="0.25">
      <c r="A183" s="73">
        <f t="shared" si="11"/>
        <v>180</v>
      </c>
      <c r="B183" s="74" t="s">
        <v>247</v>
      </c>
      <c r="C183" s="75">
        <v>37208.400000000001</v>
      </c>
      <c r="D183" s="75">
        <v>10852.45</v>
      </c>
      <c r="E183" s="75">
        <v>1860.42</v>
      </c>
      <c r="F183" s="77">
        <f t="shared" si="8"/>
        <v>0.29166666666666669</v>
      </c>
      <c r="G183" s="78">
        <f t="shared" si="9"/>
        <v>0.34166666666666667</v>
      </c>
      <c r="H183" s="78">
        <f t="shared" si="10"/>
        <v>4.9999999999999989E-2</v>
      </c>
    </row>
    <row r="184" spans="1:8" x14ac:dyDescent="0.25">
      <c r="A184" s="73">
        <f t="shared" si="11"/>
        <v>181</v>
      </c>
      <c r="B184" s="74" t="s">
        <v>248</v>
      </c>
      <c r="C184" s="75">
        <v>53103</v>
      </c>
      <c r="D184" s="75">
        <v>53103</v>
      </c>
      <c r="E184" s="80"/>
      <c r="F184" s="77">
        <f t="shared" si="8"/>
        <v>1</v>
      </c>
      <c r="G184" s="78">
        <f t="shared" si="9"/>
        <v>1</v>
      </c>
      <c r="H184" s="78">
        <f t="shared" si="10"/>
        <v>0</v>
      </c>
    </row>
    <row r="185" spans="1:8" x14ac:dyDescent="0.25">
      <c r="A185" s="73">
        <f t="shared" si="11"/>
        <v>182</v>
      </c>
      <c r="B185" s="74" t="s">
        <v>249</v>
      </c>
      <c r="C185" s="75">
        <v>1303.22</v>
      </c>
      <c r="D185" s="76">
        <v>390.96</v>
      </c>
      <c r="E185" s="76">
        <v>32.58</v>
      </c>
      <c r="F185" s="77">
        <f t="shared" si="8"/>
        <v>0.29999539601909114</v>
      </c>
      <c r="G185" s="78">
        <f t="shared" si="9"/>
        <v>0.3249950123540154</v>
      </c>
      <c r="H185" s="78">
        <f t="shared" si="10"/>
        <v>2.4999616334924257E-2</v>
      </c>
    </row>
    <row r="186" spans="1:8" ht="23" x14ac:dyDescent="0.25">
      <c r="A186" s="73">
        <f t="shared" si="11"/>
        <v>183</v>
      </c>
      <c r="B186" s="81" t="s">
        <v>250</v>
      </c>
      <c r="C186" s="75">
        <v>50801.1</v>
      </c>
      <c r="D186" s="76"/>
      <c r="E186" s="76">
        <v>282.23</v>
      </c>
      <c r="F186" s="77">
        <f t="shared" si="8"/>
        <v>0</v>
      </c>
      <c r="G186" s="78">
        <f t="shared" si="9"/>
        <v>5.5555883632441034E-3</v>
      </c>
      <c r="H186" s="78">
        <f t="shared" si="10"/>
        <v>5.5555883632441034E-3</v>
      </c>
    </row>
    <row r="187" spans="1:8" x14ac:dyDescent="0.25">
      <c r="A187" s="73">
        <f t="shared" si="11"/>
        <v>184</v>
      </c>
      <c r="B187" s="74" t="s">
        <v>251</v>
      </c>
      <c r="C187" s="75">
        <v>4270</v>
      </c>
      <c r="D187" s="75">
        <v>4270</v>
      </c>
      <c r="E187" s="80"/>
      <c r="F187" s="77">
        <f t="shared" si="8"/>
        <v>1</v>
      </c>
      <c r="G187" s="78">
        <f t="shared" si="9"/>
        <v>1</v>
      </c>
      <c r="H187" s="78">
        <f t="shared" si="10"/>
        <v>0</v>
      </c>
    </row>
    <row r="188" spans="1:8" x14ac:dyDescent="0.25">
      <c r="A188" s="73">
        <f t="shared" si="11"/>
        <v>185</v>
      </c>
      <c r="B188" s="74" t="s">
        <v>252</v>
      </c>
      <c r="C188" s="75">
        <v>1250</v>
      </c>
      <c r="D188" s="76">
        <v>722.59</v>
      </c>
      <c r="E188" s="76">
        <v>18.78</v>
      </c>
      <c r="F188" s="77">
        <f t="shared" si="8"/>
        <v>0.57807200000000003</v>
      </c>
      <c r="G188" s="78">
        <f t="shared" si="9"/>
        <v>0.59309599999999996</v>
      </c>
      <c r="H188" s="78">
        <f t="shared" si="10"/>
        <v>1.5023999999999926E-2</v>
      </c>
    </row>
    <row r="189" spans="1:8" x14ac:dyDescent="0.25">
      <c r="A189" s="73">
        <f t="shared" si="11"/>
        <v>186</v>
      </c>
      <c r="B189" s="74" t="s">
        <v>253</v>
      </c>
      <c r="C189" s="75">
        <v>11277.1</v>
      </c>
      <c r="D189" s="75">
        <v>3759.2</v>
      </c>
      <c r="E189" s="76">
        <v>563.88</v>
      </c>
      <c r="F189" s="77">
        <f t="shared" si="8"/>
        <v>0.33334811254666535</v>
      </c>
      <c r="G189" s="78">
        <f t="shared" si="9"/>
        <v>0.38335032942866515</v>
      </c>
      <c r="H189" s="78">
        <f t="shared" si="10"/>
        <v>5.0002216881999795E-2</v>
      </c>
    </row>
    <row r="190" spans="1:8" x14ac:dyDescent="0.25">
      <c r="A190" s="73">
        <f t="shared" si="11"/>
        <v>187</v>
      </c>
      <c r="B190" s="74" t="s">
        <v>254</v>
      </c>
      <c r="C190" s="75">
        <v>4014.52</v>
      </c>
      <c r="D190" s="75">
        <v>3579.15</v>
      </c>
      <c r="E190" s="76">
        <v>200.7</v>
      </c>
      <c r="F190" s="77">
        <f t="shared" si="8"/>
        <v>0.89155116925560218</v>
      </c>
      <c r="G190" s="78">
        <f t="shared" si="9"/>
        <v>0.94154469276526209</v>
      </c>
      <c r="H190" s="78">
        <f t="shared" si="10"/>
        <v>4.999352350965991E-2</v>
      </c>
    </row>
    <row r="191" spans="1:8" ht="23" x14ac:dyDescent="0.25">
      <c r="A191" s="73">
        <f t="shared" si="11"/>
        <v>188</v>
      </c>
      <c r="B191" s="74" t="s">
        <v>255</v>
      </c>
      <c r="C191" s="75">
        <v>10136.76</v>
      </c>
      <c r="D191" s="75">
        <v>6533.12</v>
      </c>
      <c r="E191" s="76">
        <v>337.92</v>
      </c>
      <c r="F191" s="77">
        <f t="shared" si="8"/>
        <v>0.64449784743843197</v>
      </c>
      <c r="G191" s="78">
        <f t="shared" si="9"/>
        <v>0.6778339429955923</v>
      </c>
      <c r="H191" s="78">
        <f t="shared" si="10"/>
        <v>3.3336095557160328E-2</v>
      </c>
    </row>
    <row r="192" spans="1:8" x14ac:dyDescent="0.25">
      <c r="A192" s="73">
        <f t="shared" si="11"/>
        <v>189</v>
      </c>
      <c r="B192" s="74" t="s">
        <v>256</v>
      </c>
      <c r="C192" s="75">
        <v>199815.48</v>
      </c>
      <c r="D192" s="75">
        <v>83256.75</v>
      </c>
      <c r="E192" s="75">
        <v>6660.54</v>
      </c>
      <c r="F192" s="77">
        <f t="shared" si="8"/>
        <v>0.41666816805184459</v>
      </c>
      <c r="G192" s="78">
        <f t="shared" si="9"/>
        <v>0.45000162149599215</v>
      </c>
      <c r="H192" s="78">
        <f t="shared" si="10"/>
        <v>3.3333453444147565E-2</v>
      </c>
    </row>
    <row r="193" spans="1:8" x14ac:dyDescent="0.25">
      <c r="A193" s="73">
        <f t="shared" si="11"/>
        <v>190</v>
      </c>
      <c r="B193" s="74" t="s">
        <v>257</v>
      </c>
      <c r="C193" s="75">
        <v>20401.72</v>
      </c>
      <c r="D193" s="75">
        <v>3145.37</v>
      </c>
      <c r="E193" s="76">
        <v>510.06</v>
      </c>
      <c r="F193" s="77">
        <f t="shared" si="8"/>
        <v>0.15417180512231321</v>
      </c>
      <c r="G193" s="78">
        <f t="shared" si="9"/>
        <v>0.17917263838539102</v>
      </c>
      <c r="H193" s="78">
        <f t="shared" si="10"/>
        <v>2.500083326307781E-2</v>
      </c>
    </row>
    <row r="194" spans="1:8" x14ac:dyDescent="0.25">
      <c r="A194" s="73">
        <f t="shared" si="11"/>
        <v>191</v>
      </c>
      <c r="B194" s="74" t="s">
        <v>258</v>
      </c>
      <c r="C194" s="75">
        <v>57170.92</v>
      </c>
      <c r="D194" s="75">
        <v>9528.4</v>
      </c>
      <c r="E194" s="75">
        <v>2858.52</v>
      </c>
      <c r="F194" s="77">
        <f t="shared" si="8"/>
        <v>0.16666515074446939</v>
      </c>
      <c r="G194" s="78">
        <f t="shared" si="9"/>
        <v>0.21666469596781021</v>
      </c>
      <c r="H194" s="78">
        <f t="shared" si="10"/>
        <v>4.9999545223340824E-2</v>
      </c>
    </row>
    <row r="195" spans="1:8" x14ac:dyDescent="0.25">
      <c r="A195" s="73">
        <f t="shared" si="11"/>
        <v>192</v>
      </c>
      <c r="B195" s="74" t="s">
        <v>215</v>
      </c>
      <c r="C195" s="75">
        <v>16420</v>
      </c>
      <c r="D195" s="75">
        <v>14774.09</v>
      </c>
      <c r="E195" s="76">
        <v>328.38</v>
      </c>
      <c r="F195" s="77">
        <f t="shared" si="8"/>
        <v>0.89976187576126676</v>
      </c>
      <c r="G195" s="78">
        <f t="shared" si="9"/>
        <v>0.91976065773447013</v>
      </c>
      <c r="H195" s="78">
        <f t="shared" si="10"/>
        <v>1.9998781973203372E-2</v>
      </c>
    </row>
    <row r="196" spans="1:8" x14ac:dyDescent="0.25">
      <c r="A196" s="73">
        <f t="shared" si="11"/>
        <v>193</v>
      </c>
      <c r="B196" s="74" t="s">
        <v>259</v>
      </c>
      <c r="C196" s="75">
        <v>49260</v>
      </c>
      <c r="D196" s="75">
        <v>49260</v>
      </c>
      <c r="E196" s="80"/>
      <c r="F196" s="77">
        <f t="shared" si="8"/>
        <v>1</v>
      </c>
      <c r="G196" s="78">
        <f t="shared" si="9"/>
        <v>1</v>
      </c>
      <c r="H196" s="78">
        <f t="shared" si="10"/>
        <v>0</v>
      </c>
    </row>
    <row r="197" spans="1:8" x14ac:dyDescent="0.25">
      <c r="A197" s="73">
        <f t="shared" si="11"/>
        <v>194</v>
      </c>
      <c r="B197" s="74" t="s">
        <v>260</v>
      </c>
      <c r="C197" s="75">
        <v>98788</v>
      </c>
      <c r="D197" s="75">
        <v>14818.32</v>
      </c>
      <c r="E197" s="75">
        <v>2469.7199999999998</v>
      </c>
      <c r="F197" s="77">
        <f t="shared" ref="F197:F260" si="12">D197/C197</f>
        <v>0.15000121472243591</v>
      </c>
      <c r="G197" s="78">
        <f t="shared" ref="G197:G260" si="13">(D197+E197)/C197</f>
        <v>0.17500141717617526</v>
      </c>
      <c r="H197" s="78">
        <f t="shared" ref="H197:H260" si="14">G197-F197</f>
        <v>2.5000202453739351E-2</v>
      </c>
    </row>
    <row r="198" spans="1:8" x14ac:dyDescent="0.25">
      <c r="A198" s="73">
        <f t="shared" ref="A198:A261" si="15">A197+1</f>
        <v>195</v>
      </c>
      <c r="B198" s="74" t="s">
        <v>132</v>
      </c>
      <c r="C198" s="75">
        <v>4320</v>
      </c>
      <c r="D198" s="75">
        <v>4320</v>
      </c>
      <c r="E198" s="80"/>
      <c r="F198" s="77">
        <f t="shared" si="12"/>
        <v>1</v>
      </c>
      <c r="G198" s="78">
        <f t="shared" si="13"/>
        <v>1</v>
      </c>
      <c r="H198" s="78">
        <f t="shared" si="14"/>
        <v>0</v>
      </c>
    </row>
    <row r="199" spans="1:8" x14ac:dyDescent="0.25">
      <c r="A199" s="73">
        <f t="shared" si="15"/>
        <v>196</v>
      </c>
      <c r="B199" s="74" t="s">
        <v>261</v>
      </c>
      <c r="C199" s="75">
        <v>9820</v>
      </c>
      <c r="D199" s="75">
        <v>5166.8999999999996</v>
      </c>
      <c r="E199" s="76">
        <v>147.30000000000001</v>
      </c>
      <c r="F199" s="77">
        <f t="shared" si="12"/>
        <v>0.52616089613034622</v>
      </c>
      <c r="G199" s="78">
        <f t="shared" si="13"/>
        <v>0.54116089613034624</v>
      </c>
      <c r="H199" s="78">
        <f t="shared" si="14"/>
        <v>1.5000000000000013E-2</v>
      </c>
    </row>
    <row r="200" spans="1:8" x14ac:dyDescent="0.25">
      <c r="A200" s="73">
        <f t="shared" si="15"/>
        <v>197</v>
      </c>
      <c r="B200" s="74" t="s">
        <v>157</v>
      </c>
      <c r="C200" s="75">
        <v>84731.63</v>
      </c>
      <c r="D200" s="75">
        <v>16240.3</v>
      </c>
      <c r="E200" s="75">
        <v>2118.3000000000002</v>
      </c>
      <c r="F200" s="77">
        <f t="shared" si="12"/>
        <v>0.19166750362290916</v>
      </c>
      <c r="G200" s="78">
        <f t="shared" si="13"/>
        <v>0.21666761279111468</v>
      </c>
      <c r="H200" s="78">
        <f t="shared" si="14"/>
        <v>2.5000109168205525E-2</v>
      </c>
    </row>
    <row r="201" spans="1:8" x14ac:dyDescent="0.25">
      <c r="A201" s="73">
        <f t="shared" si="15"/>
        <v>198</v>
      </c>
      <c r="B201" s="74" t="s">
        <v>262</v>
      </c>
      <c r="C201" s="75">
        <v>10382.23</v>
      </c>
      <c r="D201" s="75">
        <v>4360.8599999999997</v>
      </c>
      <c r="E201" s="76">
        <v>207.66</v>
      </c>
      <c r="F201" s="77">
        <f t="shared" si="12"/>
        <v>0.42003114937734953</v>
      </c>
      <c r="G201" s="78">
        <f t="shared" si="13"/>
        <v>0.44003263268103288</v>
      </c>
      <c r="H201" s="78">
        <f t="shared" si="14"/>
        <v>2.0001483303683343E-2</v>
      </c>
    </row>
    <row r="202" spans="1:8" x14ac:dyDescent="0.25">
      <c r="A202" s="73">
        <f t="shared" si="15"/>
        <v>199</v>
      </c>
      <c r="B202" s="74" t="s">
        <v>155</v>
      </c>
      <c r="C202" s="75">
        <v>53196.54</v>
      </c>
      <c r="D202" s="75">
        <v>5066.32</v>
      </c>
      <c r="E202" s="75">
        <v>3799.74</v>
      </c>
      <c r="F202" s="77">
        <f t="shared" si="12"/>
        <v>9.523777298297971E-2</v>
      </c>
      <c r="G202" s="78">
        <f t="shared" si="13"/>
        <v>0.16666610272021451</v>
      </c>
      <c r="H202" s="78">
        <f t="shared" si="14"/>
        <v>7.14283297372348E-2</v>
      </c>
    </row>
    <row r="203" spans="1:8" x14ac:dyDescent="0.25">
      <c r="A203" s="73">
        <f t="shared" si="15"/>
        <v>200</v>
      </c>
      <c r="B203" s="74" t="s">
        <v>263</v>
      </c>
      <c r="C203" s="75">
        <v>133490</v>
      </c>
      <c r="D203" s="75">
        <v>133490</v>
      </c>
      <c r="E203" s="80"/>
      <c r="F203" s="77">
        <f t="shared" si="12"/>
        <v>1</v>
      </c>
      <c r="G203" s="78">
        <f t="shared" si="13"/>
        <v>1</v>
      </c>
      <c r="H203" s="78">
        <f t="shared" si="14"/>
        <v>0</v>
      </c>
    </row>
    <row r="204" spans="1:8" x14ac:dyDescent="0.25">
      <c r="A204" s="73">
        <f t="shared" si="15"/>
        <v>201</v>
      </c>
      <c r="B204" s="74" t="s">
        <v>264</v>
      </c>
      <c r="C204" s="75">
        <v>17790</v>
      </c>
      <c r="D204" s="75">
        <v>17790</v>
      </c>
      <c r="E204" s="80"/>
      <c r="F204" s="77">
        <f t="shared" si="12"/>
        <v>1</v>
      </c>
      <c r="G204" s="78">
        <f t="shared" si="13"/>
        <v>1</v>
      </c>
      <c r="H204" s="78">
        <f t="shared" si="14"/>
        <v>0</v>
      </c>
    </row>
    <row r="205" spans="1:8" x14ac:dyDescent="0.25">
      <c r="A205" s="73">
        <f t="shared" si="15"/>
        <v>202</v>
      </c>
      <c r="B205" s="74" t="s">
        <v>265</v>
      </c>
      <c r="C205" s="75">
        <v>63990</v>
      </c>
      <c r="D205" s="75">
        <v>63990</v>
      </c>
      <c r="E205" s="80"/>
      <c r="F205" s="77">
        <f t="shared" si="12"/>
        <v>1</v>
      </c>
      <c r="G205" s="78">
        <f t="shared" si="13"/>
        <v>1</v>
      </c>
      <c r="H205" s="78">
        <f t="shared" si="14"/>
        <v>0</v>
      </c>
    </row>
    <row r="206" spans="1:8" x14ac:dyDescent="0.25">
      <c r="A206" s="73">
        <f t="shared" si="15"/>
        <v>203</v>
      </c>
      <c r="B206" s="74" t="s">
        <v>266</v>
      </c>
      <c r="C206" s="75">
        <v>36737.519999999997</v>
      </c>
      <c r="D206" s="75">
        <v>20358.310000000001</v>
      </c>
      <c r="E206" s="76">
        <v>918.42</v>
      </c>
      <c r="F206" s="77">
        <f t="shared" si="12"/>
        <v>0.55415580583556001</v>
      </c>
      <c r="G206" s="78">
        <f t="shared" si="13"/>
        <v>0.57915531587325442</v>
      </c>
      <c r="H206" s="78">
        <f t="shared" si="14"/>
        <v>2.4999510037694406E-2</v>
      </c>
    </row>
    <row r="207" spans="1:8" x14ac:dyDescent="0.25">
      <c r="A207" s="73">
        <f t="shared" si="15"/>
        <v>204</v>
      </c>
      <c r="B207" s="74" t="s">
        <v>267</v>
      </c>
      <c r="C207" s="75">
        <v>34542.879999999997</v>
      </c>
      <c r="D207" s="75">
        <v>17559.46</v>
      </c>
      <c r="E207" s="76">
        <v>863.58</v>
      </c>
      <c r="F207" s="77">
        <f t="shared" si="12"/>
        <v>0.50833804245621672</v>
      </c>
      <c r="G207" s="78">
        <f t="shared" si="13"/>
        <v>0.53333827405242418</v>
      </c>
      <c r="H207" s="78">
        <f t="shared" si="14"/>
        <v>2.5000231596207456E-2</v>
      </c>
    </row>
    <row r="208" spans="1:8" x14ac:dyDescent="0.25">
      <c r="A208" s="73">
        <f t="shared" si="15"/>
        <v>205</v>
      </c>
      <c r="B208" s="74" t="s">
        <v>202</v>
      </c>
      <c r="C208" s="75">
        <v>3100</v>
      </c>
      <c r="D208" s="75">
        <v>3100</v>
      </c>
      <c r="E208" s="80"/>
      <c r="F208" s="77">
        <f t="shared" si="12"/>
        <v>1</v>
      </c>
      <c r="G208" s="78">
        <f t="shared" si="13"/>
        <v>1</v>
      </c>
      <c r="H208" s="78">
        <f t="shared" si="14"/>
        <v>0</v>
      </c>
    </row>
    <row r="209" spans="1:8" x14ac:dyDescent="0.25">
      <c r="A209" s="73">
        <f t="shared" si="15"/>
        <v>206</v>
      </c>
      <c r="B209" s="74" t="s">
        <v>268</v>
      </c>
      <c r="C209" s="75">
        <v>21035.02</v>
      </c>
      <c r="D209" s="75">
        <v>21035.02</v>
      </c>
      <c r="E209" s="80"/>
      <c r="F209" s="77">
        <f t="shared" si="12"/>
        <v>1</v>
      </c>
      <c r="G209" s="78">
        <f t="shared" si="13"/>
        <v>1</v>
      </c>
      <c r="H209" s="78">
        <f t="shared" si="14"/>
        <v>0</v>
      </c>
    </row>
    <row r="210" spans="1:8" x14ac:dyDescent="0.25">
      <c r="A210" s="73">
        <f t="shared" si="15"/>
        <v>207</v>
      </c>
      <c r="B210" s="74" t="s">
        <v>269</v>
      </c>
      <c r="C210" s="75">
        <v>62880</v>
      </c>
      <c r="D210" s="75">
        <v>62880</v>
      </c>
      <c r="E210" s="80"/>
      <c r="F210" s="77">
        <f t="shared" si="12"/>
        <v>1</v>
      </c>
      <c r="G210" s="78">
        <f t="shared" si="13"/>
        <v>1</v>
      </c>
      <c r="H210" s="78">
        <f t="shared" si="14"/>
        <v>0</v>
      </c>
    </row>
    <row r="211" spans="1:8" x14ac:dyDescent="0.25">
      <c r="A211" s="73">
        <f t="shared" si="15"/>
        <v>208</v>
      </c>
      <c r="B211" s="74" t="s">
        <v>270</v>
      </c>
      <c r="C211" s="75">
        <v>48353.55</v>
      </c>
      <c r="D211" s="75">
        <v>9670.56</v>
      </c>
      <c r="E211" s="75">
        <v>1208.82</v>
      </c>
      <c r="F211" s="77">
        <f t="shared" si="12"/>
        <v>0.19999689784927888</v>
      </c>
      <c r="G211" s="78">
        <f t="shared" si="13"/>
        <v>0.22499651008043875</v>
      </c>
      <c r="H211" s="78">
        <f t="shared" si="14"/>
        <v>2.4999612231159873E-2</v>
      </c>
    </row>
    <row r="212" spans="1:8" x14ac:dyDescent="0.25">
      <c r="A212" s="73">
        <f t="shared" si="15"/>
        <v>209</v>
      </c>
      <c r="B212" s="74" t="s">
        <v>271</v>
      </c>
      <c r="C212" s="75">
        <v>2421</v>
      </c>
      <c r="D212" s="76">
        <v>797.11</v>
      </c>
      <c r="E212" s="76">
        <v>60.54</v>
      </c>
      <c r="F212" s="77">
        <f t="shared" si="12"/>
        <v>0.32924824452705492</v>
      </c>
      <c r="G212" s="78">
        <f t="shared" si="13"/>
        <v>0.35425444031391984</v>
      </c>
      <c r="H212" s="78">
        <f t="shared" si="14"/>
        <v>2.5006195786864915E-2</v>
      </c>
    </row>
    <row r="213" spans="1:8" ht="23" x14ac:dyDescent="0.25">
      <c r="A213" s="73">
        <f t="shared" si="15"/>
        <v>210</v>
      </c>
      <c r="B213" s="74" t="s">
        <v>272</v>
      </c>
      <c r="C213" s="75">
        <v>7665.34</v>
      </c>
      <c r="D213" s="75">
        <v>2044.16</v>
      </c>
      <c r="E213" s="76">
        <v>191.64</v>
      </c>
      <c r="F213" s="77">
        <f t="shared" si="12"/>
        <v>0.26667571171011334</v>
      </c>
      <c r="G213" s="78">
        <f t="shared" si="13"/>
        <v>0.29167655968293643</v>
      </c>
      <c r="H213" s="78">
        <f t="shared" si="14"/>
        <v>2.5000847972823093E-2</v>
      </c>
    </row>
    <row r="214" spans="1:8" x14ac:dyDescent="0.25">
      <c r="A214" s="73">
        <f t="shared" si="15"/>
        <v>211</v>
      </c>
      <c r="B214" s="74" t="s">
        <v>273</v>
      </c>
      <c r="C214" s="75">
        <v>6165.91</v>
      </c>
      <c r="D214" s="75">
        <v>6165.91</v>
      </c>
      <c r="E214" s="80"/>
      <c r="F214" s="77">
        <f t="shared" si="12"/>
        <v>1</v>
      </c>
      <c r="G214" s="78">
        <f t="shared" si="13"/>
        <v>1</v>
      </c>
      <c r="H214" s="78">
        <f t="shared" si="14"/>
        <v>0</v>
      </c>
    </row>
    <row r="215" spans="1:8" ht="23" x14ac:dyDescent="0.25">
      <c r="A215" s="73">
        <f t="shared" si="15"/>
        <v>212</v>
      </c>
      <c r="B215" s="74" t="s">
        <v>274</v>
      </c>
      <c r="C215" s="75">
        <v>10793.2</v>
      </c>
      <c r="D215" s="75">
        <v>5216.5200000000004</v>
      </c>
      <c r="E215" s="76">
        <v>269.82</v>
      </c>
      <c r="F215" s="77">
        <f t="shared" si="12"/>
        <v>0.48331542082051665</v>
      </c>
      <c r="G215" s="78">
        <f t="shared" si="13"/>
        <v>0.50831449431123299</v>
      </c>
      <c r="H215" s="78">
        <f t="shared" si="14"/>
        <v>2.4999073490716339E-2</v>
      </c>
    </row>
    <row r="216" spans="1:8" x14ac:dyDescent="0.25">
      <c r="A216" s="73">
        <f t="shared" si="15"/>
        <v>213</v>
      </c>
      <c r="B216" s="74" t="s">
        <v>275</v>
      </c>
      <c r="C216" s="75">
        <v>59440.88</v>
      </c>
      <c r="D216" s="75">
        <v>17336.900000000001</v>
      </c>
      <c r="E216" s="75">
        <v>2972.04</v>
      </c>
      <c r="F216" s="77">
        <f t="shared" si="12"/>
        <v>0.29166627411976409</v>
      </c>
      <c r="G216" s="78">
        <f t="shared" si="13"/>
        <v>0.34166620682600934</v>
      </c>
      <c r="H216" s="78">
        <f t="shared" si="14"/>
        <v>4.9999932706245254E-2</v>
      </c>
    </row>
    <row r="217" spans="1:8" x14ac:dyDescent="0.25">
      <c r="A217" s="73">
        <f t="shared" si="15"/>
        <v>214</v>
      </c>
      <c r="B217" s="74" t="s">
        <v>199</v>
      </c>
      <c r="C217" s="75">
        <v>9580</v>
      </c>
      <c r="D217" s="75">
        <v>9580</v>
      </c>
      <c r="E217" s="80"/>
      <c r="F217" s="77">
        <f t="shared" si="12"/>
        <v>1</v>
      </c>
      <c r="G217" s="78">
        <f t="shared" si="13"/>
        <v>1</v>
      </c>
      <c r="H217" s="78">
        <f t="shared" si="14"/>
        <v>0</v>
      </c>
    </row>
    <row r="218" spans="1:8" x14ac:dyDescent="0.25">
      <c r="A218" s="73">
        <f t="shared" si="15"/>
        <v>215</v>
      </c>
      <c r="B218" s="74" t="s">
        <v>276</v>
      </c>
      <c r="C218" s="75">
        <v>145280</v>
      </c>
      <c r="D218" s="75">
        <v>145280</v>
      </c>
      <c r="E218" s="80"/>
      <c r="F218" s="77">
        <f t="shared" si="12"/>
        <v>1</v>
      </c>
      <c r="G218" s="78">
        <f t="shared" si="13"/>
        <v>1</v>
      </c>
      <c r="H218" s="78">
        <f t="shared" si="14"/>
        <v>0</v>
      </c>
    </row>
    <row r="219" spans="1:8" x14ac:dyDescent="0.25">
      <c r="A219" s="73">
        <f t="shared" si="15"/>
        <v>216</v>
      </c>
      <c r="B219" s="74" t="s">
        <v>277</v>
      </c>
      <c r="C219" s="75">
        <v>15497.11</v>
      </c>
      <c r="D219" s="75">
        <v>6922.44</v>
      </c>
      <c r="E219" s="76">
        <v>309.95999999999998</v>
      </c>
      <c r="F219" s="77">
        <f t="shared" si="12"/>
        <v>0.446692318761369</v>
      </c>
      <c r="G219" s="78">
        <f t="shared" si="13"/>
        <v>0.46669346736262435</v>
      </c>
      <c r="H219" s="78">
        <f t="shared" si="14"/>
        <v>2.0001148601255347E-2</v>
      </c>
    </row>
    <row r="220" spans="1:8" x14ac:dyDescent="0.25">
      <c r="A220" s="73">
        <f t="shared" si="15"/>
        <v>217</v>
      </c>
      <c r="B220" s="74" t="s">
        <v>278</v>
      </c>
      <c r="C220" s="75">
        <v>3228.01</v>
      </c>
      <c r="D220" s="75">
        <v>1600.55</v>
      </c>
      <c r="E220" s="76">
        <v>80.7</v>
      </c>
      <c r="F220" s="77">
        <f t="shared" si="12"/>
        <v>0.4958317972992648</v>
      </c>
      <c r="G220" s="78">
        <f t="shared" si="13"/>
        <v>0.52083171985216892</v>
      </c>
      <c r="H220" s="78">
        <f t="shared" si="14"/>
        <v>2.4999922552904119E-2</v>
      </c>
    </row>
    <row r="221" spans="1:8" x14ac:dyDescent="0.25">
      <c r="A221" s="73">
        <f t="shared" si="15"/>
        <v>218</v>
      </c>
      <c r="B221" s="74" t="s">
        <v>279</v>
      </c>
      <c r="C221" s="75">
        <v>3710.43</v>
      </c>
      <c r="D221" s="75">
        <v>3635.8</v>
      </c>
      <c r="E221" s="76">
        <v>74.63</v>
      </c>
      <c r="F221" s="77">
        <f t="shared" si="12"/>
        <v>0.97988642825764138</v>
      </c>
      <c r="G221" s="78">
        <f t="shared" si="13"/>
        <v>1.0000000000000002</v>
      </c>
      <c r="H221" s="78">
        <f t="shared" si="14"/>
        <v>2.0113571742358838E-2</v>
      </c>
    </row>
    <row r="222" spans="1:8" x14ac:dyDescent="0.25">
      <c r="A222" s="73">
        <f t="shared" si="15"/>
        <v>219</v>
      </c>
      <c r="B222" s="74" t="s">
        <v>280</v>
      </c>
      <c r="C222" s="76">
        <v>0.01</v>
      </c>
      <c r="D222" s="80"/>
      <c r="E222" s="76">
        <v>0.01</v>
      </c>
      <c r="F222" s="77">
        <f t="shared" si="12"/>
        <v>0</v>
      </c>
      <c r="G222" s="78">
        <f t="shared" si="13"/>
        <v>1</v>
      </c>
      <c r="H222" s="78">
        <f t="shared" si="14"/>
        <v>1</v>
      </c>
    </row>
    <row r="223" spans="1:8" x14ac:dyDescent="0.25">
      <c r="A223" s="73">
        <f t="shared" si="15"/>
        <v>220</v>
      </c>
      <c r="B223" s="74" t="s">
        <v>126</v>
      </c>
      <c r="C223" s="75">
        <v>80862.100000000006</v>
      </c>
      <c r="D223" s="75">
        <v>27403.03</v>
      </c>
      <c r="E223" s="75">
        <v>2695.38</v>
      </c>
      <c r="F223" s="77">
        <f t="shared" si="12"/>
        <v>0.33888595522500647</v>
      </c>
      <c r="G223" s="78">
        <f t="shared" si="13"/>
        <v>0.37221900000123664</v>
      </c>
      <c r="H223" s="78">
        <f t="shared" si="14"/>
        <v>3.333304477623017E-2</v>
      </c>
    </row>
    <row r="224" spans="1:8" x14ac:dyDescent="0.25">
      <c r="A224" s="73">
        <f t="shared" si="15"/>
        <v>221</v>
      </c>
      <c r="B224" s="74" t="s">
        <v>281</v>
      </c>
      <c r="C224" s="75">
        <v>14152.9</v>
      </c>
      <c r="D224" s="75">
        <v>4675.21</v>
      </c>
      <c r="E224" s="76">
        <v>707.64</v>
      </c>
      <c r="F224" s="77">
        <f t="shared" si="12"/>
        <v>0.33033583223226337</v>
      </c>
      <c r="G224" s="78">
        <f t="shared" si="13"/>
        <v>0.38033547894777753</v>
      </c>
      <c r="H224" s="78">
        <f t="shared" si="14"/>
        <v>4.9999646715514157E-2</v>
      </c>
    </row>
    <row r="225" spans="1:8" ht="23" x14ac:dyDescent="0.25">
      <c r="A225" s="73">
        <f t="shared" si="15"/>
        <v>222</v>
      </c>
      <c r="B225" s="81" t="s">
        <v>282</v>
      </c>
      <c r="C225" s="75">
        <v>20199.84</v>
      </c>
      <c r="D225" s="75"/>
      <c r="E225" s="76">
        <v>448.88</v>
      </c>
      <c r="F225" s="77">
        <f t="shared" si="12"/>
        <v>0</v>
      </c>
      <c r="G225" s="78">
        <f t="shared" si="13"/>
        <v>2.2221958193728266E-2</v>
      </c>
      <c r="H225" s="78">
        <f t="shared" si="14"/>
        <v>2.2221958193728266E-2</v>
      </c>
    </row>
    <row r="226" spans="1:8" x14ac:dyDescent="0.25">
      <c r="A226" s="73">
        <f t="shared" si="15"/>
        <v>223</v>
      </c>
      <c r="B226" s="74" t="s">
        <v>283</v>
      </c>
      <c r="C226" s="75">
        <v>125220.32</v>
      </c>
      <c r="D226" s="75">
        <v>125220.32</v>
      </c>
      <c r="E226" s="80"/>
      <c r="F226" s="77">
        <f t="shared" si="12"/>
        <v>1</v>
      </c>
      <c r="G226" s="78">
        <f t="shared" si="13"/>
        <v>1</v>
      </c>
      <c r="H226" s="78">
        <f t="shared" si="14"/>
        <v>0</v>
      </c>
    </row>
    <row r="227" spans="1:8" x14ac:dyDescent="0.25">
      <c r="A227" s="73">
        <f t="shared" si="15"/>
        <v>224</v>
      </c>
      <c r="B227" s="74" t="s">
        <v>158</v>
      </c>
      <c r="C227" s="75">
        <v>24353</v>
      </c>
      <c r="D227" s="75">
        <v>13260.51</v>
      </c>
      <c r="E227" s="76">
        <v>520.02</v>
      </c>
      <c r="F227" s="77">
        <f t="shared" si="12"/>
        <v>0.54451238040487826</v>
      </c>
      <c r="G227" s="78">
        <f t="shared" si="13"/>
        <v>0.56586580708742251</v>
      </c>
      <c r="H227" s="78">
        <f t="shared" si="14"/>
        <v>2.1353426682544252E-2</v>
      </c>
    </row>
    <row r="228" spans="1:8" x14ac:dyDescent="0.25">
      <c r="A228" s="73">
        <f t="shared" si="15"/>
        <v>225</v>
      </c>
      <c r="B228" s="74" t="s">
        <v>284</v>
      </c>
      <c r="C228" s="75">
        <v>14172.35</v>
      </c>
      <c r="D228" s="75">
        <v>4960.2</v>
      </c>
      <c r="E228" s="76">
        <v>708.6</v>
      </c>
      <c r="F228" s="77">
        <f t="shared" si="12"/>
        <v>0.34999135640878187</v>
      </c>
      <c r="G228" s="78">
        <f t="shared" si="13"/>
        <v>0.39999012161003644</v>
      </c>
      <c r="H228" s="78">
        <f t="shared" si="14"/>
        <v>4.9998765201254569E-2</v>
      </c>
    </row>
    <row r="229" spans="1:8" x14ac:dyDescent="0.25">
      <c r="A229" s="73">
        <f t="shared" si="15"/>
        <v>226</v>
      </c>
      <c r="B229" s="74" t="s">
        <v>285</v>
      </c>
      <c r="C229" s="75">
        <v>39560</v>
      </c>
      <c r="D229" s="75">
        <v>27727.43</v>
      </c>
      <c r="E229" s="76">
        <v>593.4</v>
      </c>
      <c r="F229" s="77">
        <f t="shared" si="12"/>
        <v>0.70089560161779574</v>
      </c>
      <c r="G229" s="78">
        <f t="shared" si="13"/>
        <v>0.71589560161779575</v>
      </c>
      <c r="H229" s="78">
        <f t="shared" si="14"/>
        <v>1.5000000000000013E-2</v>
      </c>
    </row>
    <row r="230" spans="1:8" x14ac:dyDescent="0.25">
      <c r="A230" s="73">
        <f t="shared" si="15"/>
        <v>227</v>
      </c>
      <c r="B230" s="74" t="s">
        <v>286</v>
      </c>
      <c r="C230" s="75">
        <v>4626.1899999999996</v>
      </c>
      <c r="D230" s="75">
        <v>2050.86</v>
      </c>
      <c r="E230" s="76">
        <v>92.52</v>
      </c>
      <c r="F230" s="77">
        <f t="shared" si="12"/>
        <v>0.44331512540557139</v>
      </c>
      <c r="G230" s="78">
        <f t="shared" si="13"/>
        <v>0.46331430399529638</v>
      </c>
      <c r="H230" s="78">
        <f t="shared" si="14"/>
        <v>1.9999178589724997E-2</v>
      </c>
    </row>
    <row r="231" spans="1:8" x14ac:dyDescent="0.25">
      <c r="A231" s="73">
        <f t="shared" si="15"/>
        <v>228</v>
      </c>
      <c r="B231" s="74" t="s">
        <v>287</v>
      </c>
      <c r="C231" s="75">
        <v>51968.12</v>
      </c>
      <c r="D231" s="75">
        <v>17144.009999999998</v>
      </c>
      <c r="E231" s="75">
        <v>2598.42</v>
      </c>
      <c r="F231" s="77">
        <f t="shared" si="12"/>
        <v>0.32989475085879572</v>
      </c>
      <c r="G231" s="78">
        <f t="shared" si="13"/>
        <v>0.37989502025472538</v>
      </c>
      <c r="H231" s="78">
        <f t="shared" si="14"/>
        <v>5.0000269395929664E-2</v>
      </c>
    </row>
    <row r="232" spans="1:8" x14ac:dyDescent="0.25">
      <c r="A232" s="73">
        <f t="shared" si="15"/>
        <v>229</v>
      </c>
      <c r="B232" s="74" t="s">
        <v>288</v>
      </c>
      <c r="C232" s="75">
        <v>196200</v>
      </c>
      <c r="D232" s="75">
        <v>158544.4</v>
      </c>
      <c r="E232" s="75">
        <v>1962</v>
      </c>
      <c r="F232" s="77">
        <f t="shared" si="12"/>
        <v>0.80807543323139652</v>
      </c>
      <c r="G232" s="78">
        <f t="shared" si="13"/>
        <v>0.81807543323139653</v>
      </c>
      <c r="H232" s="78">
        <f t="shared" si="14"/>
        <v>1.0000000000000009E-2</v>
      </c>
    </row>
    <row r="233" spans="1:8" x14ac:dyDescent="0.25">
      <c r="A233" s="73">
        <f t="shared" si="15"/>
        <v>230</v>
      </c>
      <c r="B233" s="74" t="s">
        <v>289</v>
      </c>
      <c r="C233" s="75">
        <v>55651.32</v>
      </c>
      <c r="D233" s="75">
        <v>7420.16</v>
      </c>
      <c r="E233" s="75">
        <v>2782.56</v>
      </c>
      <c r="F233" s="77">
        <f t="shared" si="12"/>
        <v>0.13333304582892194</v>
      </c>
      <c r="G233" s="78">
        <f t="shared" si="13"/>
        <v>0.18333293801476766</v>
      </c>
      <c r="H233" s="78">
        <f t="shared" si="14"/>
        <v>4.9999892185845718E-2</v>
      </c>
    </row>
    <row r="234" spans="1:8" x14ac:dyDescent="0.25">
      <c r="A234" s="73">
        <f t="shared" si="15"/>
        <v>231</v>
      </c>
      <c r="B234" s="74" t="s">
        <v>290</v>
      </c>
      <c r="C234" s="75">
        <v>35150</v>
      </c>
      <c r="D234" s="75">
        <v>35150</v>
      </c>
      <c r="E234" s="80"/>
      <c r="F234" s="77">
        <f t="shared" si="12"/>
        <v>1</v>
      </c>
      <c r="G234" s="78">
        <f t="shared" si="13"/>
        <v>1</v>
      </c>
      <c r="H234" s="78">
        <f t="shared" si="14"/>
        <v>0</v>
      </c>
    </row>
    <row r="235" spans="1:8" x14ac:dyDescent="0.25">
      <c r="A235" s="73">
        <f t="shared" si="15"/>
        <v>232</v>
      </c>
      <c r="B235" s="74" t="s">
        <v>291</v>
      </c>
      <c r="C235" s="75">
        <v>1628.98</v>
      </c>
      <c r="D235" s="75">
        <v>1628.98</v>
      </c>
      <c r="E235" s="80"/>
      <c r="F235" s="77">
        <f t="shared" si="12"/>
        <v>1</v>
      </c>
      <c r="G235" s="78">
        <f t="shared" si="13"/>
        <v>1</v>
      </c>
      <c r="H235" s="78">
        <f t="shared" si="14"/>
        <v>0</v>
      </c>
    </row>
    <row r="236" spans="1:8" x14ac:dyDescent="0.25">
      <c r="A236" s="73">
        <f t="shared" si="15"/>
        <v>233</v>
      </c>
      <c r="B236" s="74" t="s">
        <v>234</v>
      </c>
      <c r="C236" s="76">
        <v>160</v>
      </c>
      <c r="D236" s="76">
        <v>119.93</v>
      </c>
      <c r="E236" s="76">
        <v>4.0199999999999996</v>
      </c>
      <c r="F236" s="77">
        <f t="shared" si="12"/>
        <v>0.74956250000000002</v>
      </c>
      <c r="G236" s="78">
        <f t="shared" si="13"/>
        <v>0.77468749999999997</v>
      </c>
      <c r="H236" s="78">
        <f t="shared" si="14"/>
        <v>2.5124999999999953E-2</v>
      </c>
    </row>
    <row r="237" spans="1:8" x14ac:dyDescent="0.25">
      <c r="A237" s="73">
        <f t="shared" si="15"/>
        <v>234</v>
      </c>
      <c r="B237" s="74" t="s">
        <v>292</v>
      </c>
      <c r="C237" s="75">
        <v>11977.45</v>
      </c>
      <c r="D237" s="75">
        <v>2495.25</v>
      </c>
      <c r="E237" s="76">
        <v>598.86</v>
      </c>
      <c r="F237" s="77">
        <f t="shared" si="12"/>
        <v>0.20832898488409468</v>
      </c>
      <c r="G237" s="78">
        <f t="shared" si="13"/>
        <v>0.25832794125627739</v>
      </c>
      <c r="H237" s="78">
        <f t="shared" si="14"/>
        <v>4.9998956372182712E-2</v>
      </c>
    </row>
    <row r="238" spans="1:8" x14ac:dyDescent="0.25">
      <c r="A238" s="73">
        <f t="shared" si="15"/>
        <v>235</v>
      </c>
      <c r="B238" s="74" t="s">
        <v>293</v>
      </c>
      <c r="C238" s="75">
        <v>23330</v>
      </c>
      <c r="D238" s="75">
        <v>23330</v>
      </c>
      <c r="E238" s="80"/>
      <c r="F238" s="77">
        <f t="shared" si="12"/>
        <v>1</v>
      </c>
      <c r="G238" s="78">
        <f t="shared" si="13"/>
        <v>1</v>
      </c>
      <c r="H238" s="78">
        <f t="shared" si="14"/>
        <v>0</v>
      </c>
    </row>
    <row r="239" spans="1:8" x14ac:dyDescent="0.25">
      <c r="A239" s="73">
        <f t="shared" si="15"/>
        <v>236</v>
      </c>
      <c r="B239" s="74" t="s">
        <v>294</v>
      </c>
      <c r="C239" s="75">
        <v>16539.64</v>
      </c>
      <c r="D239" s="75">
        <v>7994.72</v>
      </c>
      <c r="E239" s="76">
        <v>413.52</v>
      </c>
      <c r="F239" s="77">
        <f t="shared" si="12"/>
        <v>0.48336723169307194</v>
      </c>
      <c r="G239" s="78">
        <f t="shared" si="13"/>
        <v>0.50836898505650663</v>
      </c>
      <c r="H239" s="78">
        <f t="shared" si="14"/>
        <v>2.5001753363434687E-2</v>
      </c>
    </row>
    <row r="240" spans="1:8" x14ac:dyDescent="0.25">
      <c r="A240" s="73">
        <f t="shared" si="15"/>
        <v>237</v>
      </c>
      <c r="B240" s="74" t="s">
        <v>295</v>
      </c>
      <c r="C240" s="75">
        <v>3118.95</v>
      </c>
      <c r="D240" s="75">
        <v>2038.4</v>
      </c>
      <c r="E240" s="76">
        <v>62.4</v>
      </c>
      <c r="F240" s="77">
        <f t="shared" si="12"/>
        <v>0.65355327914843142</v>
      </c>
      <c r="G240" s="78">
        <f t="shared" si="13"/>
        <v>0.67356001218358752</v>
      </c>
      <c r="H240" s="78">
        <f t="shared" si="14"/>
        <v>2.0006733035156099E-2</v>
      </c>
    </row>
    <row r="241" spans="1:8" x14ac:dyDescent="0.25">
      <c r="A241" s="73">
        <f t="shared" si="15"/>
        <v>238</v>
      </c>
      <c r="B241" s="74" t="s">
        <v>296</v>
      </c>
      <c r="C241" s="75">
        <v>661890</v>
      </c>
      <c r="D241" s="75">
        <v>179167.61</v>
      </c>
      <c r="E241" s="75">
        <v>16547.28</v>
      </c>
      <c r="F241" s="77">
        <f t="shared" si="12"/>
        <v>0.27069091540890478</v>
      </c>
      <c r="G241" s="78">
        <f t="shared" si="13"/>
        <v>0.29569096073365664</v>
      </c>
      <c r="H241" s="78">
        <f t="shared" si="14"/>
        <v>2.5000045324751863E-2</v>
      </c>
    </row>
    <row r="242" spans="1:8" x14ac:dyDescent="0.25">
      <c r="A242" s="73">
        <f t="shared" si="15"/>
        <v>239</v>
      </c>
      <c r="B242" s="74" t="s">
        <v>297</v>
      </c>
      <c r="C242" s="75">
        <v>79467.5</v>
      </c>
      <c r="D242" s="75">
        <v>20985.58</v>
      </c>
      <c r="E242" s="75">
        <v>3973.38</v>
      </c>
      <c r="F242" s="77">
        <f t="shared" si="12"/>
        <v>0.26407751596564638</v>
      </c>
      <c r="G242" s="78">
        <f t="shared" si="13"/>
        <v>0.31407757888444965</v>
      </c>
      <c r="H242" s="78">
        <f t="shared" si="14"/>
        <v>5.0000062918803267E-2</v>
      </c>
    </row>
    <row r="243" spans="1:8" x14ac:dyDescent="0.25">
      <c r="A243" s="73">
        <f t="shared" si="15"/>
        <v>240</v>
      </c>
      <c r="B243" s="74" t="s">
        <v>298</v>
      </c>
      <c r="C243" s="75">
        <v>24817.51</v>
      </c>
      <c r="D243" s="75">
        <v>8410.68</v>
      </c>
      <c r="E243" s="76">
        <v>827.28</v>
      </c>
      <c r="F243" s="77">
        <f t="shared" si="12"/>
        <v>0.33890104204652283</v>
      </c>
      <c r="G243" s="78">
        <f t="shared" si="13"/>
        <v>0.37223557077241037</v>
      </c>
      <c r="H243" s="78">
        <f t="shared" si="14"/>
        <v>3.3334528725887547E-2</v>
      </c>
    </row>
    <row r="244" spans="1:8" x14ac:dyDescent="0.25">
      <c r="A244" s="73">
        <f t="shared" si="15"/>
        <v>241</v>
      </c>
      <c r="B244" s="74" t="s">
        <v>299</v>
      </c>
      <c r="C244" s="75">
        <v>65366.79</v>
      </c>
      <c r="D244" s="75">
        <v>7626.08</v>
      </c>
      <c r="E244" s="75">
        <v>3268.32</v>
      </c>
      <c r="F244" s="77">
        <f t="shared" si="12"/>
        <v>0.11666597059454809</v>
      </c>
      <c r="G244" s="78">
        <f t="shared" si="13"/>
        <v>0.16666567227792584</v>
      </c>
      <c r="H244" s="78">
        <f t="shared" si="14"/>
        <v>4.9999701683377751E-2</v>
      </c>
    </row>
    <row r="245" spans="1:8" x14ac:dyDescent="0.25">
      <c r="A245" s="73">
        <f t="shared" si="15"/>
        <v>242</v>
      </c>
      <c r="B245" s="74" t="s">
        <v>300</v>
      </c>
      <c r="C245" s="75">
        <v>1539</v>
      </c>
      <c r="D245" s="75">
        <v>1539</v>
      </c>
      <c r="E245" s="80"/>
      <c r="F245" s="77">
        <f t="shared" si="12"/>
        <v>1</v>
      </c>
      <c r="G245" s="78">
        <f t="shared" si="13"/>
        <v>1</v>
      </c>
      <c r="H245" s="78">
        <f t="shared" si="14"/>
        <v>0</v>
      </c>
    </row>
    <row r="246" spans="1:8" x14ac:dyDescent="0.25">
      <c r="A246" s="73">
        <f t="shared" si="15"/>
        <v>243</v>
      </c>
      <c r="B246" s="74" t="s">
        <v>301</v>
      </c>
      <c r="C246" s="75">
        <v>141060</v>
      </c>
      <c r="D246" s="75">
        <v>141060</v>
      </c>
      <c r="E246" s="80"/>
      <c r="F246" s="77">
        <f t="shared" si="12"/>
        <v>1</v>
      </c>
      <c r="G246" s="78">
        <f t="shared" si="13"/>
        <v>1</v>
      </c>
      <c r="H246" s="78">
        <f t="shared" si="14"/>
        <v>0</v>
      </c>
    </row>
    <row r="247" spans="1:8" x14ac:dyDescent="0.25">
      <c r="A247" s="73">
        <f t="shared" si="15"/>
        <v>244</v>
      </c>
      <c r="B247" s="74" t="s">
        <v>302</v>
      </c>
      <c r="C247" s="75">
        <v>5200</v>
      </c>
      <c r="D247" s="75">
        <v>4405.3100000000004</v>
      </c>
      <c r="E247" s="76">
        <v>103.98</v>
      </c>
      <c r="F247" s="77">
        <f t="shared" si="12"/>
        <v>0.84717500000000012</v>
      </c>
      <c r="G247" s="78">
        <f t="shared" si="13"/>
        <v>0.86717115384615384</v>
      </c>
      <c r="H247" s="78">
        <f t="shared" si="14"/>
        <v>1.9996153846153719E-2</v>
      </c>
    </row>
    <row r="248" spans="1:8" x14ac:dyDescent="0.25">
      <c r="A248" s="73">
        <f t="shared" si="15"/>
        <v>245</v>
      </c>
      <c r="B248" s="74" t="s">
        <v>303</v>
      </c>
      <c r="C248" s="75">
        <v>7472.47</v>
      </c>
      <c r="D248" s="75">
        <v>3736.8</v>
      </c>
      <c r="E248" s="76">
        <v>186.84</v>
      </c>
      <c r="F248" s="77">
        <f t="shared" si="12"/>
        <v>0.50007561087565422</v>
      </c>
      <c r="G248" s="78">
        <f t="shared" si="13"/>
        <v>0.52507939141943694</v>
      </c>
      <c r="H248" s="78">
        <f t="shared" si="14"/>
        <v>2.5003780543782717E-2</v>
      </c>
    </row>
    <row r="249" spans="1:8" x14ac:dyDescent="0.25">
      <c r="A249" s="73">
        <f t="shared" si="15"/>
        <v>246</v>
      </c>
      <c r="B249" s="74" t="s">
        <v>304</v>
      </c>
      <c r="C249" s="75">
        <v>21361.34</v>
      </c>
      <c r="D249" s="75">
        <v>5162.29</v>
      </c>
      <c r="E249" s="75">
        <v>1068.06</v>
      </c>
      <c r="F249" s="77">
        <f t="shared" si="12"/>
        <v>0.24166508280847548</v>
      </c>
      <c r="G249" s="78">
        <f t="shared" si="13"/>
        <v>0.29166475511367734</v>
      </c>
      <c r="H249" s="78">
        <f t="shared" si="14"/>
        <v>4.9999672305201859E-2</v>
      </c>
    </row>
    <row r="250" spans="1:8" x14ac:dyDescent="0.25">
      <c r="A250" s="73">
        <f t="shared" si="15"/>
        <v>247</v>
      </c>
      <c r="B250" s="74" t="s">
        <v>305</v>
      </c>
      <c r="C250" s="75">
        <v>294691</v>
      </c>
      <c r="D250" s="75">
        <v>294691</v>
      </c>
      <c r="E250" s="80"/>
      <c r="F250" s="77">
        <f t="shared" si="12"/>
        <v>1</v>
      </c>
      <c r="G250" s="78">
        <f t="shared" si="13"/>
        <v>1</v>
      </c>
      <c r="H250" s="78">
        <f t="shared" si="14"/>
        <v>0</v>
      </c>
    </row>
    <row r="251" spans="1:8" x14ac:dyDescent="0.25">
      <c r="A251" s="73">
        <f t="shared" si="15"/>
        <v>248</v>
      </c>
      <c r="B251" s="74" t="s">
        <v>306</v>
      </c>
      <c r="C251" s="75">
        <v>8853.58</v>
      </c>
      <c r="D251" s="75">
        <v>1401.82</v>
      </c>
      <c r="E251" s="76">
        <v>221.34</v>
      </c>
      <c r="F251" s="77">
        <f t="shared" si="12"/>
        <v>0.158333691004091</v>
      </c>
      <c r="G251" s="78">
        <f t="shared" si="13"/>
        <v>0.18333374747842116</v>
      </c>
      <c r="H251" s="78">
        <f t="shared" si="14"/>
        <v>2.5000056474330151E-2</v>
      </c>
    </row>
    <row r="252" spans="1:8" x14ac:dyDescent="0.25">
      <c r="A252" s="73">
        <f t="shared" si="15"/>
        <v>249</v>
      </c>
      <c r="B252" s="74" t="s">
        <v>307</v>
      </c>
      <c r="C252" s="75">
        <v>72798.2</v>
      </c>
      <c r="D252" s="75">
        <v>72798.2</v>
      </c>
      <c r="E252" s="80"/>
      <c r="F252" s="77">
        <f t="shared" si="12"/>
        <v>1</v>
      </c>
      <c r="G252" s="78">
        <f t="shared" si="13"/>
        <v>1</v>
      </c>
      <c r="H252" s="78">
        <f t="shared" si="14"/>
        <v>0</v>
      </c>
    </row>
    <row r="253" spans="1:8" x14ac:dyDescent="0.25">
      <c r="A253" s="73">
        <f t="shared" si="15"/>
        <v>250</v>
      </c>
      <c r="B253" s="74" t="s">
        <v>308</v>
      </c>
      <c r="C253" s="75">
        <v>7585.95</v>
      </c>
      <c r="D253" s="75">
        <v>2528.8000000000002</v>
      </c>
      <c r="E253" s="76">
        <v>379.32</v>
      </c>
      <c r="F253" s="77">
        <f t="shared" si="12"/>
        <v>0.33335310673020524</v>
      </c>
      <c r="G253" s="78">
        <f t="shared" si="13"/>
        <v>0.38335607273973599</v>
      </c>
      <c r="H253" s="78">
        <f t="shared" si="14"/>
        <v>5.0002966009530747E-2</v>
      </c>
    </row>
    <row r="254" spans="1:8" x14ac:dyDescent="0.25">
      <c r="A254" s="73">
        <f t="shared" si="15"/>
        <v>251</v>
      </c>
      <c r="B254" s="74" t="s">
        <v>309</v>
      </c>
      <c r="C254" s="75">
        <v>3840</v>
      </c>
      <c r="D254" s="75">
        <v>3840</v>
      </c>
      <c r="E254" s="80"/>
      <c r="F254" s="77">
        <f t="shared" si="12"/>
        <v>1</v>
      </c>
      <c r="G254" s="78">
        <f t="shared" si="13"/>
        <v>1</v>
      </c>
      <c r="H254" s="78">
        <f t="shared" si="14"/>
        <v>0</v>
      </c>
    </row>
    <row r="255" spans="1:8" x14ac:dyDescent="0.25">
      <c r="A255" s="73">
        <f t="shared" si="15"/>
        <v>252</v>
      </c>
      <c r="B255" s="74" t="s">
        <v>310</v>
      </c>
      <c r="C255" s="75">
        <v>32610</v>
      </c>
      <c r="D255" s="75">
        <v>32610</v>
      </c>
      <c r="E255" s="80"/>
      <c r="F255" s="77">
        <f t="shared" si="12"/>
        <v>1</v>
      </c>
      <c r="G255" s="78">
        <f t="shared" si="13"/>
        <v>1</v>
      </c>
      <c r="H255" s="78">
        <f t="shared" si="14"/>
        <v>0</v>
      </c>
    </row>
    <row r="256" spans="1:8" x14ac:dyDescent="0.25">
      <c r="A256" s="73">
        <f t="shared" si="15"/>
        <v>253</v>
      </c>
      <c r="B256" s="74" t="s">
        <v>311</v>
      </c>
      <c r="C256" s="75">
        <v>32610</v>
      </c>
      <c r="D256" s="75">
        <v>32610</v>
      </c>
      <c r="E256" s="80"/>
      <c r="F256" s="77">
        <f t="shared" si="12"/>
        <v>1</v>
      </c>
      <c r="G256" s="78">
        <f t="shared" si="13"/>
        <v>1</v>
      </c>
      <c r="H256" s="78">
        <f t="shared" si="14"/>
        <v>0</v>
      </c>
    </row>
    <row r="257" spans="1:8" x14ac:dyDescent="0.25">
      <c r="A257" s="73">
        <f t="shared" si="15"/>
        <v>254</v>
      </c>
      <c r="B257" s="74" t="s">
        <v>312</v>
      </c>
      <c r="C257" s="75">
        <v>5333.69</v>
      </c>
      <c r="D257" s="75">
        <v>5333.69</v>
      </c>
      <c r="E257" s="80"/>
      <c r="F257" s="77">
        <f t="shared" si="12"/>
        <v>1</v>
      </c>
      <c r="G257" s="78">
        <f t="shared" si="13"/>
        <v>1</v>
      </c>
      <c r="H257" s="78">
        <f t="shared" si="14"/>
        <v>0</v>
      </c>
    </row>
    <row r="258" spans="1:8" x14ac:dyDescent="0.25">
      <c r="A258" s="73">
        <f t="shared" si="15"/>
        <v>255</v>
      </c>
      <c r="B258" s="74" t="s">
        <v>313</v>
      </c>
      <c r="C258" s="75">
        <v>66374.47</v>
      </c>
      <c r="D258" s="75">
        <v>21018.560000000001</v>
      </c>
      <c r="E258" s="75">
        <v>1659.36</v>
      </c>
      <c r="F258" s="77">
        <f t="shared" si="12"/>
        <v>0.31666633270292027</v>
      </c>
      <c r="G258" s="78">
        <f t="shared" si="13"/>
        <v>0.34166630633736134</v>
      </c>
      <c r="H258" s="78">
        <f t="shared" si="14"/>
        <v>2.4999973634441064E-2</v>
      </c>
    </row>
    <row r="259" spans="1:8" x14ac:dyDescent="0.25">
      <c r="A259" s="73">
        <f t="shared" si="15"/>
        <v>256</v>
      </c>
      <c r="B259" s="74" t="s">
        <v>314</v>
      </c>
      <c r="C259" s="75">
        <v>45410</v>
      </c>
      <c r="D259" s="75">
        <v>45410</v>
      </c>
      <c r="E259" s="80"/>
      <c r="F259" s="77">
        <f t="shared" si="12"/>
        <v>1</v>
      </c>
      <c r="G259" s="78">
        <f t="shared" si="13"/>
        <v>1</v>
      </c>
      <c r="H259" s="78">
        <f t="shared" si="14"/>
        <v>0</v>
      </c>
    </row>
    <row r="260" spans="1:8" x14ac:dyDescent="0.25">
      <c r="A260" s="73">
        <f t="shared" si="15"/>
        <v>257</v>
      </c>
      <c r="B260" s="74" t="s">
        <v>315</v>
      </c>
      <c r="C260" s="75">
        <v>45410</v>
      </c>
      <c r="D260" s="75">
        <v>45410</v>
      </c>
      <c r="E260" s="80"/>
      <c r="F260" s="77">
        <f t="shared" si="12"/>
        <v>1</v>
      </c>
      <c r="G260" s="78">
        <f t="shared" si="13"/>
        <v>1</v>
      </c>
      <c r="H260" s="78">
        <f t="shared" si="14"/>
        <v>0</v>
      </c>
    </row>
    <row r="261" spans="1:8" x14ac:dyDescent="0.25">
      <c r="A261" s="73">
        <f t="shared" si="15"/>
        <v>258</v>
      </c>
      <c r="B261" s="74" t="s">
        <v>316</v>
      </c>
      <c r="C261" s="75">
        <v>32610</v>
      </c>
      <c r="D261" s="75">
        <v>32610</v>
      </c>
      <c r="E261" s="80"/>
      <c r="F261" s="77">
        <f t="shared" ref="F261:F324" si="16">D261/C261</f>
        <v>1</v>
      </c>
      <c r="G261" s="78">
        <f t="shared" ref="G261:G324" si="17">(D261+E261)/C261</f>
        <v>1</v>
      </c>
      <c r="H261" s="78">
        <f t="shared" ref="H261:H324" si="18">G261-F261</f>
        <v>0</v>
      </c>
    </row>
    <row r="262" spans="1:8" x14ac:dyDescent="0.25">
      <c r="A262" s="73">
        <f t="shared" ref="A262:A325" si="19">A261+1</f>
        <v>259</v>
      </c>
      <c r="B262" s="74" t="s">
        <v>317</v>
      </c>
      <c r="C262" s="75">
        <v>18810</v>
      </c>
      <c r="D262" s="75">
        <v>18810</v>
      </c>
      <c r="E262" s="80"/>
      <c r="F262" s="77">
        <f t="shared" si="16"/>
        <v>1</v>
      </c>
      <c r="G262" s="78">
        <f t="shared" si="17"/>
        <v>1</v>
      </c>
      <c r="H262" s="78">
        <f t="shared" si="18"/>
        <v>0</v>
      </c>
    </row>
    <row r="263" spans="1:8" x14ac:dyDescent="0.25">
      <c r="A263" s="73">
        <f t="shared" si="19"/>
        <v>260</v>
      </c>
      <c r="B263" s="74" t="s">
        <v>318</v>
      </c>
      <c r="C263" s="75">
        <v>67683.03</v>
      </c>
      <c r="D263" s="75">
        <v>18048.96</v>
      </c>
      <c r="E263" s="75">
        <v>2256.12</v>
      </c>
      <c r="F263" s="77">
        <f t="shared" si="16"/>
        <v>0.26666891242900914</v>
      </c>
      <c r="G263" s="78">
        <f t="shared" si="17"/>
        <v>0.30000252648263531</v>
      </c>
      <c r="H263" s="78">
        <f t="shared" si="18"/>
        <v>3.333361405362617E-2</v>
      </c>
    </row>
    <row r="264" spans="1:8" x14ac:dyDescent="0.25">
      <c r="A264" s="73">
        <f t="shared" si="19"/>
        <v>261</v>
      </c>
      <c r="B264" s="74" t="s">
        <v>319</v>
      </c>
      <c r="C264" s="75">
        <v>32610</v>
      </c>
      <c r="D264" s="75">
        <v>32610</v>
      </c>
      <c r="E264" s="80"/>
      <c r="F264" s="77">
        <f t="shared" si="16"/>
        <v>1</v>
      </c>
      <c r="G264" s="78">
        <f t="shared" si="17"/>
        <v>1</v>
      </c>
      <c r="H264" s="78">
        <f t="shared" si="18"/>
        <v>0</v>
      </c>
    </row>
    <row r="265" spans="1:8" x14ac:dyDescent="0.25">
      <c r="A265" s="73">
        <f t="shared" si="19"/>
        <v>262</v>
      </c>
      <c r="B265" s="74" t="s">
        <v>320</v>
      </c>
      <c r="C265" s="75">
        <v>7266</v>
      </c>
      <c r="D265" s="75">
        <v>7266</v>
      </c>
      <c r="E265" s="80"/>
      <c r="F265" s="77">
        <f t="shared" si="16"/>
        <v>1</v>
      </c>
      <c r="G265" s="78">
        <f t="shared" si="17"/>
        <v>1</v>
      </c>
      <c r="H265" s="78">
        <f t="shared" si="18"/>
        <v>0</v>
      </c>
    </row>
    <row r="266" spans="1:8" x14ac:dyDescent="0.25">
      <c r="A266" s="73">
        <f t="shared" si="19"/>
        <v>263</v>
      </c>
      <c r="B266" s="74" t="s">
        <v>321</v>
      </c>
      <c r="C266" s="75">
        <v>3100</v>
      </c>
      <c r="D266" s="75">
        <v>3100</v>
      </c>
      <c r="E266" s="80"/>
      <c r="F266" s="77">
        <f t="shared" si="16"/>
        <v>1</v>
      </c>
      <c r="G266" s="78">
        <f t="shared" si="17"/>
        <v>1</v>
      </c>
      <c r="H266" s="78">
        <f t="shared" si="18"/>
        <v>0</v>
      </c>
    </row>
    <row r="267" spans="1:8" x14ac:dyDescent="0.25">
      <c r="A267" s="73">
        <f t="shared" si="19"/>
        <v>264</v>
      </c>
      <c r="B267" s="74" t="s">
        <v>322</v>
      </c>
      <c r="C267" s="75">
        <v>32280</v>
      </c>
      <c r="D267" s="75">
        <v>32280</v>
      </c>
      <c r="E267" s="80"/>
      <c r="F267" s="77">
        <f t="shared" si="16"/>
        <v>1</v>
      </c>
      <c r="G267" s="78">
        <f t="shared" si="17"/>
        <v>1</v>
      </c>
      <c r="H267" s="78">
        <f t="shared" si="18"/>
        <v>0</v>
      </c>
    </row>
    <row r="268" spans="1:8" x14ac:dyDescent="0.25">
      <c r="A268" s="73">
        <f t="shared" si="19"/>
        <v>265</v>
      </c>
      <c r="B268" s="74" t="s">
        <v>323</v>
      </c>
      <c r="C268" s="75">
        <v>32280</v>
      </c>
      <c r="D268" s="75">
        <v>32280</v>
      </c>
      <c r="E268" s="80"/>
      <c r="F268" s="77">
        <f t="shared" si="16"/>
        <v>1</v>
      </c>
      <c r="G268" s="78">
        <f t="shared" si="17"/>
        <v>1</v>
      </c>
      <c r="H268" s="78">
        <f t="shared" si="18"/>
        <v>0</v>
      </c>
    </row>
    <row r="269" spans="1:8" x14ac:dyDescent="0.25">
      <c r="A269" s="73">
        <f t="shared" si="19"/>
        <v>266</v>
      </c>
      <c r="B269" s="74" t="s">
        <v>324</v>
      </c>
      <c r="C269" s="75">
        <v>32280</v>
      </c>
      <c r="D269" s="75">
        <v>32280</v>
      </c>
      <c r="E269" s="80"/>
      <c r="F269" s="77">
        <f t="shared" si="16"/>
        <v>1</v>
      </c>
      <c r="G269" s="78">
        <f t="shared" si="17"/>
        <v>1</v>
      </c>
      <c r="H269" s="78">
        <f t="shared" si="18"/>
        <v>0</v>
      </c>
    </row>
    <row r="270" spans="1:8" x14ac:dyDescent="0.25">
      <c r="A270" s="73">
        <f t="shared" si="19"/>
        <v>267</v>
      </c>
      <c r="B270" s="74" t="s">
        <v>325</v>
      </c>
      <c r="C270" s="75">
        <v>9580</v>
      </c>
      <c r="D270" s="75">
        <v>9580</v>
      </c>
      <c r="E270" s="80"/>
      <c r="F270" s="77">
        <f t="shared" si="16"/>
        <v>1</v>
      </c>
      <c r="G270" s="78">
        <f t="shared" si="17"/>
        <v>1</v>
      </c>
      <c r="H270" s="78">
        <f t="shared" si="18"/>
        <v>0</v>
      </c>
    </row>
    <row r="271" spans="1:8" x14ac:dyDescent="0.25">
      <c r="A271" s="73">
        <f t="shared" si="19"/>
        <v>268</v>
      </c>
      <c r="B271" s="74" t="s">
        <v>326</v>
      </c>
      <c r="C271" s="76">
        <v>0.01</v>
      </c>
      <c r="D271" s="76">
        <v>0.01</v>
      </c>
      <c r="E271" s="76">
        <v>0</v>
      </c>
      <c r="F271" s="77">
        <f t="shared" si="16"/>
        <v>1</v>
      </c>
      <c r="G271" s="78">
        <f t="shared" si="17"/>
        <v>1</v>
      </c>
      <c r="H271" s="78">
        <f t="shared" si="18"/>
        <v>0</v>
      </c>
    </row>
    <row r="272" spans="1:8" x14ac:dyDescent="0.25">
      <c r="A272" s="73">
        <f t="shared" si="19"/>
        <v>269</v>
      </c>
      <c r="B272" s="74" t="s">
        <v>327</v>
      </c>
      <c r="C272" s="75">
        <v>45410</v>
      </c>
      <c r="D272" s="75">
        <v>45410</v>
      </c>
      <c r="E272" s="80"/>
      <c r="F272" s="77">
        <f t="shared" si="16"/>
        <v>1</v>
      </c>
      <c r="G272" s="78">
        <f t="shared" si="17"/>
        <v>1</v>
      </c>
      <c r="H272" s="78">
        <f t="shared" si="18"/>
        <v>0</v>
      </c>
    </row>
    <row r="273" spans="1:8" x14ac:dyDescent="0.25">
      <c r="A273" s="73">
        <f t="shared" si="19"/>
        <v>270</v>
      </c>
      <c r="B273" s="74" t="s">
        <v>328</v>
      </c>
      <c r="C273" s="75">
        <v>32133.75</v>
      </c>
      <c r="D273" s="75">
        <v>3748.92</v>
      </c>
      <c r="E273" s="75">
        <v>1606.68</v>
      </c>
      <c r="F273" s="77">
        <f t="shared" si="16"/>
        <v>0.11666612206791925</v>
      </c>
      <c r="G273" s="78">
        <f t="shared" si="17"/>
        <v>0.16666588866845608</v>
      </c>
      <c r="H273" s="78">
        <f t="shared" si="18"/>
        <v>4.999976660053683E-2</v>
      </c>
    </row>
    <row r="274" spans="1:8" x14ac:dyDescent="0.25">
      <c r="A274" s="73">
        <f t="shared" si="19"/>
        <v>271</v>
      </c>
      <c r="B274" s="74" t="s">
        <v>329</v>
      </c>
      <c r="C274" s="75">
        <v>53320</v>
      </c>
      <c r="D274" s="75">
        <v>53320</v>
      </c>
      <c r="E274" s="80"/>
      <c r="F274" s="77">
        <f t="shared" si="16"/>
        <v>1</v>
      </c>
      <c r="G274" s="78">
        <f t="shared" si="17"/>
        <v>1</v>
      </c>
      <c r="H274" s="78">
        <f t="shared" si="18"/>
        <v>0</v>
      </c>
    </row>
    <row r="275" spans="1:8" x14ac:dyDescent="0.25">
      <c r="A275" s="73">
        <f t="shared" si="19"/>
        <v>272</v>
      </c>
      <c r="B275" s="74" t="s">
        <v>330</v>
      </c>
      <c r="C275" s="75">
        <v>9580</v>
      </c>
      <c r="D275" s="75">
        <v>9580</v>
      </c>
      <c r="E275" s="80"/>
      <c r="F275" s="77">
        <f t="shared" si="16"/>
        <v>1</v>
      </c>
      <c r="G275" s="78">
        <f t="shared" si="17"/>
        <v>1</v>
      </c>
      <c r="H275" s="78">
        <f t="shared" si="18"/>
        <v>0</v>
      </c>
    </row>
    <row r="276" spans="1:8" x14ac:dyDescent="0.25">
      <c r="A276" s="73">
        <f t="shared" si="19"/>
        <v>273</v>
      </c>
      <c r="B276" s="74" t="s">
        <v>331</v>
      </c>
      <c r="C276" s="75">
        <v>16000</v>
      </c>
      <c r="D276" s="75">
        <v>12974.67</v>
      </c>
      <c r="E276" s="76">
        <v>352.02</v>
      </c>
      <c r="F276" s="77">
        <f t="shared" si="16"/>
        <v>0.81091687499999998</v>
      </c>
      <c r="G276" s="78">
        <f t="shared" si="17"/>
        <v>0.83291812500000006</v>
      </c>
      <c r="H276" s="78">
        <f t="shared" si="18"/>
        <v>2.2001250000000083E-2</v>
      </c>
    </row>
    <row r="277" spans="1:8" x14ac:dyDescent="0.25">
      <c r="A277" s="73">
        <f t="shared" si="19"/>
        <v>274</v>
      </c>
      <c r="B277" s="74" t="s">
        <v>332</v>
      </c>
      <c r="C277" s="75">
        <v>6801.46</v>
      </c>
      <c r="D277" s="75">
        <v>6801.46</v>
      </c>
      <c r="E277" s="80"/>
      <c r="F277" s="77">
        <f t="shared" si="16"/>
        <v>1</v>
      </c>
      <c r="G277" s="78">
        <f t="shared" si="17"/>
        <v>1</v>
      </c>
      <c r="H277" s="78">
        <f t="shared" si="18"/>
        <v>0</v>
      </c>
    </row>
    <row r="278" spans="1:8" x14ac:dyDescent="0.25">
      <c r="A278" s="73">
        <f t="shared" si="19"/>
        <v>275</v>
      </c>
      <c r="B278" s="74" t="s">
        <v>333</v>
      </c>
      <c r="C278" s="76">
        <v>569</v>
      </c>
      <c r="D278" s="76">
        <v>569</v>
      </c>
      <c r="E278" s="80"/>
      <c r="F278" s="77">
        <f t="shared" si="16"/>
        <v>1</v>
      </c>
      <c r="G278" s="78">
        <f t="shared" si="17"/>
        <v>1</v>
      </c>
      <c r="H278" s="78">
        <f t="shared" si="18"/>
        <v>0</v>
      </c>
    </row>
    <row r="279" spans="1:8" x14ac:dyDescent="0.25">
      <c r="A279" s="73">
        <f t="shared" si="19"/>
        <v>276</v>
      </c>
      <c r="B279" s="74" t="s">
        <v>334</v>
      </c>
      <c r="C279" s="75">
        <v>403410</v>
      </c>
      <c r="D279" s="75">
        <v>107344.21</v>
      </c>
      <c r="E279" s="75">
        <v>5042.6400000000003</v>
      </c>
      <c r="F279" s="77">
        <f t="shared" si="16"/>
        <v>0.26609208993331845</v>
      </c>
      <c r="G279" s="78">
        <f t="shared" si="17"/>
        <v>0.2785921271163333</v>
      </c>
      <c r="H279" s="78">
        <f t="shared" si="18"/>
        <v>1.2500037183014845E-2</v>
      </c>
    </row>
    <row r="280" spans="1:8" x14ac:dyDescent="0.25">
      <c r="A280" s="73">
        <f t="shared" si="19"/>
        <v>277</v>
      </c>
      <c r="B280" s="74" t="s">
        <v>335</v>
      </c>
      <c r="C280" s="75">
        <v>4956.72</v>
      </c>
      <c r="D280" s="75">
        <v>4956.72</v>
      </c>
      <c r="E280" s="80"/>
      <c r="F280" s="77">
        <f t="shared" si="16"/>
        <v>1</v>
      </c>
      <c r="G280" s="78">
        <f t="shared" si="17"/>
        <v>1</v>
      </c>
      <c r="H280" s="78">
        <f t="shared" si="18"/>
        <v>0</v>
      </c>
    </row>
    <row r="281" spans="1:8" x14ac:dyDescent="0.25">
      <c r="A281" s="73">
        <f t="shared" si="19"/>
        <v>278</v>
      </c>
      <c r="B281" s="74" t="s">
        <v>336</v>
      </c>
      <c r="C281" s="75">
        <v>16000</v>
      </c>
      <c r="D281" s="75">
        <v>11205.97</v>
      </c>
      <c r="E281" s="76">
        <v>352.02</v>
      </c>
      <c r="F281" s="77">
        <f t="shared" si="16"/>
        <v>0.70037312499999993</v>
      </c>
      <c r="G281" s="78">
        <f t="shared" si="17"/>
        <v>0.72237437500000001</v>
      </c>
      <c r="H281" s="78">
        <f t="shared" si="18"/>
        <v>2.2001250000000083E-2</v>
      </c>
    </row>
    <row r="282" spans="1:8" x14ac:dyDescent="0.25">
      <c r="A282" s="73">
        <f t="shared" si="19"/>
        <v>279</v>
      </c>
      <c r="B282" s="74" t="s">
        <v>337</v>
      </c>
      <c r="C282" s="75">
        <v>73350</v>
      </c>
      <c r="D282" s="75">
        <v>73350</v>
      </c>
      <c r="E282" s="80"/>
      <c r="F282" s="77">
        <f t="shared" si="16"/>
        <v>1</v>
      </c>
      <c r="G282" s="78">
        <f t="shared" si="17"/>
        <v>1</v>
      </c>
      <c r="H282" s="78">
        <f t="shared" si="18"/>
        <v>0</v>
      </c>
    </row>
    <row r="283" spans="1:8" x14ac:dyDescent="0.25">
      <c r="A283" s="73">
        <f t="shared" si="19"/>
        <v>280</v>
      </c>
      <c r="B283" s="74" t="s">
        <v>338</v>
      </c>
      <c r="C283" s="75">
        <v>45410</v>
      </c>
      <c r="D283" s="75">
        <v>45410</v>
      </c>
      <c r="E283" s="80"/>
      <c r="F283" s="77">
        <f t="shared" si="16"/>
        <v>1</v>
      </c>
      <c r="G283" s="78">
        <f t="shared" si="17"/>
        <v>1</v>
      </c>
      <c r="H283" s="78">
        <f t="shared" si="18"/>
        <v>0</v>
      </c>
    </row>
    <row r="284" spans="1:8" x14ac:dyDescent="0.25">
      <c r="A284" s="73">
        <f t="shared" si="19"/>
        <v>281</v>
      </c>
      <c r="B284" s="74" t="s">
        <v>339</v>
      </c>
      <c r="C284" s="75">
        <v>5389.83</v>
      </c>
      <c r="D284" s="75">
        <v>5389.83</v>
      </c>
      <c r="E284" s="80"/>
      <c r="F284" s="77">
        <f t="shared" si="16"/>
        <v>1</v>
      </c>
      <c r="G284" s="78">
        <f t="shared" si="17"/>
        <v>1</v>
      </c>
      <c r="H284" s="78">
        <f t="shared" si="18"/>
        <v>0</v>
      </c>
    </row>
    <row r="285" spans="1:8" x14ac:dyDescent="0.25">
      <c r="A285" s="73">
        <f t="shared" si="19"/>
        <v>282</v>
      </c>
      <c r="B285" s="74" t="s">
        <v>340</v>
      </c>
      <c r="C285" s="75">
        <v>64560</v>
      </c>
      <c r="D285" s="75">
        <v>64560</v>
      </c>
      <c r="E285" s="80"/>
      <c r="F285" s="77">
        <f t="shared" si="16"/>
        <v>1</v>
      </c>
      <c r="G285" s="78">
        <f t="shared" si="17"/>
        <v>1</v>
      </c>
      <c r="H285" s="78">
        <f t="shared" si="18"/>
        <v>0</v>
      </c>
    </row>
    <row r="286" spans="1:8" x14ac:dyDescent="0.25">
      <c r="A286" s="73">
        <f t="shared" si="19"/>
        <v>283</v>
      </c>
      <c r="B286" s="74" t="s">
        <v>341</v>
      </c>
      <c r="C286" s="75">
        <v>53320</v>
      </c>
      <c r="D286" s="75">
        <v>53320</v>
      </c>
      <c r="E286" s="80"/>
      <c r="F286" s="77">
        <f t="shared" si="16"/>
        <v>1</v>
      </c>
      <c r="G286" s="78">
        <f t="shared" si="17"/>
        <v>1</v>
      </c>
      <c r="H286" s="78">
        <f t="shared" si="18"/>
        <v>0</v>
      </c>
    </row>
    <row r="287" spans="1:8" x14ac:dyDescent="0.25">
      <c r="A287" s="73">
        <f t="shared" si="19"/>
        <v>284</v>
      </c>
      <c r="B287" s="74" t="s">
        <v>342</v>
      </c>
      <c r="C287" s="75">
        <v>32280</v>
      </c>
      <c r="D287" s="75">
        <v>32280</v>
      </c>
      <c r="E287" s="80"/>
      <c r="F287" s="77">
        <f t="shared" si="16"/>
        <v>1</v>
      </c>
      <c r="G287" s="78">
        <f t="shared" si="17"/>
        <v>1</v>
      </c>
      <c r="H287" s="78">
        <f t="shared" si="18"/>
        <v>0</v>
      </c>
    </row>
    <row r="288" spans="1:8" x14ac:dyDescent="0.25">
      <c r="A288" s="73">
        <f t="shared" si="19"/>
        <v>285</v>
      </c>
      <c r="B288" s="74" t="s">
        <v>343</v>
      </c>
      <c r="C288" s="75">
        <v>53320</v>
      </c>
      <c r="D288" s="75">
        <v>53320</v>
      </c>
      <c r="E288" s="80"/>
      <c r="F288" s="77">
        <f t="shared" si="16"/>
        <v>1</v>
      </c>
      <c r="G288" s="78">
        <f t="shared" si="17"/>
        <v>1</v>
      </c>
      <c r="H288" s="78">
        <f t="shared" si="18"/>
        <v>0</v>
      </c>
    </row>
    <row r="289" spans="1:8" x14ac:dyDescent="0.25">
      <c r="A289" s="73">
        <f t="shared" si="19"/>
        <v>286</v>
      </c>
      <c r="B289" s="74" t="s">
        <v>344</v>
      </c>
      <c r="C289" s="75">
        <v>5520</v>
      </c>
      <c r="D289" s="75">
        <v>5520</v>
      </c>
      <c r="E289" s="80"/>
      <c r="F289" s="77">
        <f t="shared" si="16"/>
        <v>1</v>
      </c>
      <c r="G289" s="78">
        <f t="shared" si="17"/>
        <v>1</v>
      </c>
      <c r="H289" s="78">
        <f t="shared" si="18"/>
        <v>0</v>
      </c>
    </row>
    <row r="290" spans="1:8" x14ac:dyDescent="0.25">
      <c r="A290" s="73">
        <f t="shared" si="19"/>
        <v>287</v>
      </c>
      <c r="B290" s="74" t="s">
        <v>345</v>
      </c>
      <c r="C290" s="75">
        <v>64560</v>
      </c>
      <c r="D290" s="75">
        <v>64560</v>
      </c>
      <c r="E290" s="80"/>
      <c r="F290" s="77">
        <f t="shared" si="16"/>
        <v>1</v>
      </c>
      <c r="G290" s="78">
        <f t="shared" si="17"/>
        <v>1</v>
      </c>
      <c r="H290" s="78">
        <f t="shared" si="18"/>
        <v>0</v>
      </c>
    </row>
    <row r="291" spans="1:8" x14ac:dyDescent="0.25">
      <c r="A291" s="73">
        <f t="shared" si="19"/>
        <v>288</v>
      </c>
      <c r="B291" s="74" t="s">
        <v>346</v>
      </c>
      <c r="C291" s="75">
        <v>137860</v>
      </c>
      <c r="D291" s="75">
        <v>49378.13</v>
      </c>
      <c r="E291" s="75">
        <v>1171.8</v>
      </c>
      <c r="F291" s="77">
        <f t="shared" si="16"/>
        <v>0.3581759030900914</v>
      </c>
      <c r="G291" s="78">
        <f t="shared" si="17"/>
        <v>0.36667583055273467</v>
      </c>
      <c r="H291" s="78">
        <f t="shared" si="18"/>
        <v>8.4999274626432753E-3</v>
      </c>
    </row>
    <row r="292" spans="1:8" x14ac:dyDescent="0.25">
      <c r="A292" s="73">
        <f t="shared" si="19"/>
        <v>289</v>
      </c>
      <c r="B292" s="74" t="s">
        <v>347</v>
      </c>
      <c r="C292" s="75">
        <v>32610</v>
      </c>
      <c r="D292" s="75">
        <v>32610</v>
      </c>
      <c r="E292" s="80"/>
      <c r="F292" s="77">
        <f t="shared" si="16"/>
        <v>1</v>
      </c>
      <c r="G292" s="78">
        <f t="shared" si="17"/>
        <v>1</v>
      </c>
      <c r="H292" s="78">
        <f t="shared" si="18"/>
        <v>0</v>
      </c>
    </row>
    <row r="293" spans="1:8" x14ac:dyDescent="0.25">
      <c r="A293" s="73">
        <f t="shared" si="19"/>
        <v>290</v>
      </c>
      <c r="B293" s="74" t="s">
        <v>348</v>
      </c>
      <c r="C293" s="75">
        <v>477714</v>
      </c>
      <c r="D293" s="75">
        <v>175162.23999999999</v>
      </c>
      <c r="E293" s="75">
        <v>11942.88</v>
      </c>
      <c r="F293" s="77">
        <f t="shared" si="16"/>
        <v>0.36666758771984909</v>
      </c>
      <c r="G293" s="78">
        <f t="shared" si="17"/>
        <v>0.39166765051892971</v>
      </c>
      <c r="H293" s="78">
        <f t="shared" si="18"/>
        <v>2.5000062799080625E-2</v>
      </c>
    </row>
    <row r="294" spans="1:8" x14ac:dyDescent="0.25">
      <c r="A294" s="73">
        <f t="shared" si="19"/>
        <v>291</v>
      </c>
      <c r="B294" s="74" t="s">
        <v>349</v>
      </c>
      <c r="C294" s="75">
        <v>9580</v>
      </c>
      <c r="D294" s="75">
        <v>9580</v>
      </c>
      <c r="E294" s="80"/>
      <c r="F294" s="77">
        <f t="shared" si="16"/>
        <v>1</v>
      </c>
      <c r="G294" s="78">
        <f t="shared" si="17"/>
        <v>1</v>
      </c>
      <c r="H294" s="78">
        <f t="shared" si="18"/>
        <v>0</v>
      </c>
    </row>
    <row r="295" spans="1:8" x14ac:dyDescent="0.25">
      <c r="A295" s="73">
        <f t="shared" si="19"/>
        <v>292</v>
      </c>
      <c r="B295" s="74" t="s">
        <v>350</v>
      </c>
      <c r="C295" s="75">
        <v>10025.73</v>
      </c>
      <c r="D295" s="75">
        <v>10025.73</v>
      </c>
      <c r="E295" s="80"/>
      <c r="F295" s="77">
        <f t="shared" si="16"/>
        <v>1</v>
      </c>
      <c r="G295" s="78">
        <f t="shared" si="17"/>
        <v>1</v>
      </c>
      <c r="H295" s="78">
        <f t="shared" si="18"/>
        <v>0</v>
      </c>
    </row>
    <row r="296" spans="1:8" x14ac:dyDescent="0.25">
      <c r="A296" s="73">
        <f t="shared" si="19"/>
        <v>293</v>
      </c>
      <c r="B296" s="74" t="s">
        <v>351</v>
      </c>
      <c r="C296" s="75">
        <v>64560</v>
      </c>
      <c r="D296" s="75">
        <v>64560</v>
      </c>
      <c r="E296" s="80"/>
      <c r="F296" s="77">
        <f t="shared" si="16"/>
        <v>1</v>
      </c>
      <c r="G296" s="78">
        <f t="shared" si="17"/>
        <v>1</v>
      </c>
      <c r="H296" s="78">
        <f t="shared" si="18"/>
        <v>0</v>
      </c>
    </row>
    <row r="297" spans="1:8" x14ac:dyDescent="0.25">
      <c r="A297" s="73">
        <f t="shared" si="19"/>
        <v>294</v>
      </c>
      <c r="B297" s="74" t="s">
        <v>352</v>
      </c>
      <c r="C297" s="75">
        <v>3360.63</v>
      </c>
      <c r="D297" s="75">
        <v>3360.63</v>
      </c>
      <c r="E297" s="80"/>
      <c r="F297" s="77">
        <f t="shared" si="16"/>
        <v>1</v>
      </c>
      <c r="G297" s="78">
        <f t="shared" si="17"/>
        <v>1</v>
      </c>
      <c r="H297" s="78">
        <f t="shared" si="18"/>
        <v>0</v>
      </c>
    </row>
    <row r="298" spans="1:8" x14ac:dyDescent="0.25">
      <c r="A298" s="73">
        <f t="shared" si="19"/>
        <v>295</v>
      </c>
      <c r="B298" s="74" t="s">
        <v>353</v>
      </c>
      <c r="C298" s="75">
        <v>9580</v>
      </c>
      <c r="D298" s="75">
        <v>9580</v>
      </c>
      <c r="E298" s="80"/>
      <c r="F298" s="77">
        <f t="shared" si="16"/>
        <v>1</v>
      </c>
      <c r="G298" s="78">
        <f t="shared" si="17"/>
        <v>1</v>
      </c>
      <c r="H298" s="78">
        <f t="shared" si="18"/>
        <v>0</v>
      </c>
    </row>
    <row r="299" spans="1:8" x14ac:dyDescent="0.25">
      <c r="A299" s="73">
        <f t="shared" si="19"/>
        <v>296</v>
      </c>
      <c r="B299" s="74" t="s">
        <v>354</v>
      </c>
      <c r="C299" s="75">
        <v>37000</v>
      </c>
      <c r="D299" s="75">
        <v>1027.8</v>
      </c>
      <c r="E299" s="75">
        <v>1233.3599999999999</v>
      </c>
      <c r="F299" s="77">
        <f t="shared" si="16"/>
        <v>2.7778378378378377E-2</v>
      </c>
      <c r="G299" s="78">
        <f t="shared" si="17"/>
        <v>6.1112432432432431E-2</v>
      </c>
      <c r="H299" s="78">
        <f t="shared" si="18"/>
        <v>3.3334054054054055E-2</v>
      </c>
    </row>
    <row r="300" spans="1:8" x14ac:dyDescent="0.25">
      <c r="A300" s="73">
        <f t="shared" si="19"/>
        <v>297</v>
      </c>
      <c r="B300" s="74" t="s">
        <v>355</v>
      </c>
      <c r="C300" s="75">
        <v>18810</v>
      </c>
      <c r="D300" s="75">
        <v>18810</v>
      </c>
      <c r="E300" s="80"/>
      <c r="F300" s="77">
        <f t="shared" si="16"/>
        <v>1</v>
      </c>
      <c r="G300" s="78">
        <f t="shared" si="17"/>
        <v>1</v>
      </c>
      <c r="H300" s="78">
        <f t="shared" si="18"/>
        <v>0</v>
      </c>
    </row>
    <row r="301" spans="1:8" x14ac:dyDescent="0.25">
      <c r="A301" s="73">
        <f t="shared" si="19"/>
        <v>298</v>
      </c>
      <c r="B301" s="74" t="s">
        <v>356</v>
      </c>
      <c r="C301" s="75">
        <v>6673.12</v>
      </c>
      <c r="D301" s="75">
        <v>6673.12</v>
      </c>
      <c r="E301" s="80"/>
      <c r="F301" s="77">
        <f t="shared" si="16"/>
        <v>1</v>
      </c>
      <c r="G301" s="78">
        <f t="shared" si="17"/>
        <v>1</v>
      </c>
      <c r="H301" s="78">
        <f t="shared" si="18"/>
        <v>0</v>
      </c>
    </row>
    <row r="302" spans="1:8" x14ac:dyDescent="0.25">
      <c r="A302" s="73">
        <f t="shared" si="19"/>
        <v>299</v>
      </c>
      <c r="B302" s="74" t="s">
        <v>357</v>
      </c>
      <c r="C302" s="75">
        <v>3545.1</v>
      </c>
      <c r="D302" s="75">
        <v>3545.1</v>
      </c>
      <c r="E302" s="80"/>
      <c r="F302" s="77">
        <f t="shared" si="16"/>
        <v>1</v>
      </c>
      <c r="G302" s="78">
        <f t="shared" si="17"/>
        <v>1</v>
      </c>
      <c r="H302" s="78">
        <f t="shared" si="18"/>
        <v>0</v>
      </c>
    </row>
    <row r="303" spans="1:8" x14ac:dyDescent="0.25">
      <c r="A303" s="73">
        <f t="shared" si="19"/>
        <v>300</v>
      </c>
      <c r="B303" s="74" t="s">
        <v>358</v>
      </c>
      <c r="C303" s="75">
        <v>31932.35</v>
      </c>
      <c r="D303" s="75">
        <v>16099.05</v>
      </c>
      <c r="E303" s="76">
        <v>798.3</v>
      </c>
      <c r="F303" s="77">
        <f t="shared" si="16"/>
        <v>0.50416114066142959</v>
      </c>
      <c r="G303" s="78">
        <f t="shared" si="17"/>
        <v>0.5291608666446409</v>
      </c>
      <c r="H303" s="78">
        <f t="shared" si="18"/>
        <v>2.4999725983211318E-2</v>
      </c>
    </row>
    <row r="304" spans="1:8" x14ac:dyDescent="0.25">
      <c r="A304" s="73">
        <f t="shared" si="19"/>
        <v>301</v>
      </c>
      <c r="B304" s="74" t="s">
        <v>359</v>
      </c>
      <c r="C304" s="75">
        <v>32610</v>
      </c>
      <c r="D304" s="75">
        <v>32610</v>
      </c>
      <c r="E304" s="80"/>
      <c r="F304" s="77">
        <f t="shared" si="16"/>
        <v>1</v>
      </c>
      <c r="G304" s="78">
        <f t="shared" si="17"/>
        <v>1</v>
      </c>
      <c r="H304" s="78">
        <f t="shared" si="18"/>
        <v>0</v>
      </c>
    </row>
    <row r="305" spans="1:8" x14ac:dyDescent="0.25">
      <c r="A305" s="73">
        <f t="shared" si="19"/>
        <v>302</v>
      </c>
      <c r="B305" s="74" t="s">
        <v>360</v>
      </c>
      <c r="C305" s="75">
        <v>8620</v>
      </c>
      <c r="D305" s="75">
        <v>8519.2900000000009</v>
      </c>
      <c r="E305" s="76">
        <v>100.71</v>
      </c>
      <c r="F305" s="77">
        <f t="shared" si="16"/>
        <v>0.98831670533642701</v>
      </c>
      <c r="G305" s="78">
        <f t="shared" si="17"/>
        <v>1</v>
      </c>
      <c r="H305" s="78">
        <f t="shared" si="18"/>
        <v>1.1683294663572985E-2</v>
      </c>
    </row>
    <row r="306" spans="1:8" x14ac:dyDescent="0.25">
      <c r="A306" s="73">
        <f t="shared" si="19"/>
        <v>303</v>
      </c>
      <c r="B306" s="74" t="s">
        <v>361</v>
      </c>
      <c r="C306" s="75">
        <v>32280</v>
      </c>
      <c r="D306" s="75">
        <v>32280</v>
      </c>
      <c r="E306" s="80"/>
      <c r="F306" s="77">
        <f t="shared" si="16"/>
        <v>1</v>
      </c>
      <c r="G306" s="78">
        <f t="shared" si="17"/>
        <v>1</v>
      </c>
      <c r="H306" s="78">
        <f t="shared" si="18"/>
        <v>0</v>
      </c>
    </row>
    <row r="307" spans="1:8" x14ac:dyDescent="0.25">
      <c r="A307" s="73">
        <f t="shared" si="19"/>
        <v>304</v>
      </c>
      <c r="B307" s="74" t="s">
        <v>362</v>
      </c>
      <c r="C307" s="75">
        <v>9580</v>
      </c>
      <c r="D307" s="75">
        <v>8133.2</v>
      </c>
      <c r="E307" s="76">
        <v>210.78</v>
      </c>
      <c r="F307" s="77">
        <f t="shared" si="16"/>
        <v>0.84897703549060544</v>
      </c>
      <c r="G307" s="78">
        <f t="shared" si="17"/>
        <v>0.87097912317327764</v>
      </c>
      <c r="H307" s="78">
        <f t="shared" si="18"/>
        <v>2.20020876826722E-2</v>
      </c>
    </row>
    <row r="308" spans="1:8" x14ac:dyDescent="0.25">
      <c r="A308" s="73">
        <f t="shared" si="19"/>
        <v>305</v>
      </c>
      <c r="B308" s="74" t="s">
        <v>363</v>
      </c>
      <c r="C308" s="75">
        <v>9580</v>
      </c>
      <c r="D308" s="75">
        <v>9580</v>
      </c>
      <c r="E308" s="80"/>
      <c r="F308" s="77">
        <f t="shared" si="16"/>
        <v>1</v>
      </c>
      <c r="G308" s="78">
        <f t="shared" si="17"/>
        <v>1</v>
      </c>
      <c r="H308" s="78">
        <f t="shared" si="18"/>
        <v>0</v>
      </c>
    </row>
    <row r="309" spans="1:8" ht="23" x14ac:dyDescent="0.25">
      <c r="A309" s="73">
        <f t="shared" si="19"/>
        <v>306</v>
      </c>
      <c r="B309" s="74" t="s">
        <v>364</v>
      </c>
      <c r="C309" s="76">
        <v>0.01</v>
      </c>
      <c r="D309" s="76">
        <v>0.01</v>
      </c>
      <c r="E309" s="76">
        <v>0</v>
      </c>
      <c r="F309" s="77">
        <f t="shared" si="16"/>
        <v>1</v>
      </c>
      <c r="G309" s="78">
        <f t="shared" si="17"/>
        <v>1</v>
      </c>
      <c r="H309" s="78">
        <f t="shared" si="18"/>
        <v>0</v>
      </c>
    </row>
    <row r="310" spans="1:8" x14ac:dyDescent="0.25">
      <c r="A310" s="73">
        <f t="shared" si="19"/>
        <v>307</v>
      </c>
      <c r="B310" s="74" t="s">
        <v>365</v>
      </c>
      <c r="C310" s="75">
        <v>3840</v>
      </c>
      <c r="D310" s="75">
        <v>3840</v>
      </c>
      <c r="E310" s="80"/>
      <c r="F310" s="77">
        <f t="shared" si="16"/>
        <v>1</v>
      </c>
      <c r="G310" s="78">
        <f t="shared" si="17"/>
        <v>1</v>
      </c>
      <c r="H310" s="78">
        <f t="shared" si="18"/>
        <v>0</v>
      </c>
    </row>
    <row r="311" spans="1:8" x14ac:dyDescent="0.25">
      <c r="A311" s="73">
        <f t="shared" si="19"/>
        <v>308</v>
      </c>
      <c r="B311" s="74" t="s">
        <v>366</v>
      </c>
      <c r="C311" s="75">
        <v>45410</v>
      </c>
      <c r="D311" s="75">
        <v>45410</v>
      </c>
      <c r="E311" s="80"/>
      <c r="F311" s="77">
        <f t="shared" si="16"/>
        <v>1</v>
      </c>
      <c r="G311" s="78">
        <f t="shared" si="17"/>
        <v>1</v>
      </c>
      <c r="H311" s="78">
        <f t="shared" si="18"/>
        <v>0</v>
      </c>
    </row>
    <row r="312" spans="1:8" x14ac:dyDescent="0.25">
      <c r="A312" s="73">
        <f t="shared" si="19"/>
        <v>309</v>
      </c>
      <c r="B312" s="74" t="s">
        <v>367</v>
      </c>
      <c r="C312" s="75">
        <v>64560</v>
      </c>
      <c r="D312" s="75">
        <v>64560</v>
      </c>
      <c r="E312" s="80"/>
      <c r="F312" s="77">
        <f t="shared" si="16"/>
        <v>1</v>
      </c>
      <c r="G312" s="78">
        <f t="shared" si="17"/>
        <v>1</v>
      </c>
      <c r="H312" s="78">
        <f t="shared" si="18"/>
        <v>0</v>
      </c>
    </row>
    <row r="313" spans="1:8" x14ac:dyDescent="0.25">
      <c r="A313" s="73">
        <f t="shared" si="19"/>
        <v>310</v>
      </c>
      <c r="B313" s="74" t="s">
        <v>368</v>
      </c>
      <c r="C313" s="75">
        <v>93836.56</v>
      </c>
      <c r="D313" s="75">
        <v>28151.279999999999</v>
      </c>
      <c r="E313" s="75">
        <v>2345.94</v>
      </c>
      <c r="F313" s="77">
        <f t="shared" si="16"/>
        <v>0.30000332493006987</v>
      </c>
      <c r="G313" s="78">
        <f t="shared" si="17"/>
        <v>0.32500360200757572</v>
      </c>
      <c r="H313" s="78">
        <f t="shared" si="18"/>
        <v>2.500027707750585E-2</v>
      </c>
    </row>
    <row r="314" spans="1:8" x14ac:dyDescent="0.25">
      <c r="A314" s="73">
        <f t="shared" si="19"/>
        <v>311</v>
      </c>
      <c r="B314" s="74" t="s">
        <v>369</v>
      </c>
      <c r="C314" s="75">
        <v>9580</v>
      </c>
      <c r="D314" s="75">
        <v>9580</v>
      </c>
      <c r="E314" s="80"/>
      <c r="F314" s="77">
        <f t="shared" si="16"/>
        <v>1</v>
      </c>
      <c r="G314" s="78">
        <f t="shared" si="17"/>
        <v>1</v>
      </c>
      <c r="H314" s="78">
        <f t="shared" si="18"/>
        <v>0</v>
      </c>
    </row>
    <row r="315" spans="1:8" x14ac:dyDescent="0.25">
      <c r="A315" s="73">
        <f t="shared" si="19"/>
        <v>312</v>
      </c>
      <c r="B315" s="74" t="s">
        <v>370</v>
      </c>
      <c r="C315" s="75">
        <v>53320</v>
      </c>
      <c r="D315" s="75">
        <v>53320</v>
      </c>
      <c r="E315" s="80"/>
      <c r="F315" s="77">
        <f t="shared" si="16"/>
        <v>1</v>
      </c>
      <c r="G315" s="78">
        <f t="shared" si="17"/>
        <v>1</v>
      </c>
      <c r="H315" s="78">
        <f t="shared" si="18"/>
        <v>0</v>
      </c>
    </row>
    <row r="316" spans="1:8" x14ac:dyDescent="0.25">
      <c r="A316" s="73">
        <f t="shared" si="19"/>
        <v>313</v>
      </c>
      <c r="B316" s="74" t="s">
        <v>371</v>
      </c>
      <c r="C316" s="75">
        <v>32889.86</v>
      </c>
      <c r="D316" s="75">
        <v>10826.16</v>
      </c>
      <c r="E316" s="76">
        <v>822.24</v>
      </c>
      <c r="F316" s="77">
        <f t="shared" si="16"/>
        <v>0.32916406454755354</v>
      </c>
      <c r="G316" s="78">
        <f t="shared" si="17"/>
        <v>0.3541638669182538</v>
      </c>
      <c r="H316" s="78">
        <f t="shared" si="18"/>
        <v>2.4999802370700264E-2</v>
      </c>
    </row>
    <row r="317" spans="1:8" ht="23" x14ac:dyDescent="0.25">
      <c r="A317" s="73">
        <f t="shared" si="19"/>
        <v>314</v>
      </c>
      <c r="B317" s="74" t="s">
        <v>372</v>
      </c>
      <c r="C317" s="75">
        <v>8150</v>
      </c>
      <c r="D317" s="75">
        <v>1698</v>
      </c>
      <c r="E317" s="76">
        <v>203.76</v>
      </c>
      <c r="F317" s="77">
        <f t="shared" si="16"/>
        <v>0.2083435582822086</v>
      </c>
      <c r="G317" s="78">
        <f t="shared" si="17"/>
        <v>0.23334478527607361</v>
      </c>
      <c r="H317" s="78">
        <f t="shared" si="18"/>
        <v>2.5001226993865006E-2</v>
      </c>
    </row>
    <row r="318" spans="1:8" x14ac:dyDescent="0.25">
      <c r="A318" s="73">
        <f t="shared" si="19"/>
        <v>315</v>
      </c>
      <c r="B318" s="74" t="s">
        <v>373</v>
      </c>
      <c r="C318" s="75">
        <v>32610</v>
      </c>
      <c r="D318" s="75">
        <v>32610</v>
      </c>
      <c r="E318" s="80"/>
      <c r="F318" s="77">
        <f t="shared" si="16"/>
        <v>1</v>
      </c>
      <c r="G318" s="78">
        <f t="shared" si="17"/>
        <v>1</v>
      </c>
      <c r="H318" s="78">
        <f t="shared" si="18"/>
        <v>0</v>
      </c>
    </row>
    <row r="319" spans="1:8" x14ac:dyDescent="0.25">
      <c r="A319" s="73">
        <f t="shared" si="19"/>
        <v>316</v>
      </c>
      <c r="B319" s="74" t="s">
        <v>374</v>
      </c>
      <c r="C319" s="75">
        <v>51000</v>
      </c>
      <c r="D319" s="75">
        <v>41355</v>
      </c>
      <c r="E319" s="75">
        <v>1122</v>
      </c>
      <c r="F319" s="77">
        <f t="shared" si="16"/>
        <v>0.8108823529411765</v>
      </c>
      <c r="G319" s="78">
        <f t="shared" si="17"/>
        <v>0.83288235294117652</v>
      </c>
      <c r="H319" s="78">
        <f t="shared" si="18"/>
        <v>2.200000000000002E-2</v>
      </c>
    </row>
    <row r="320" spans="1:8" x14ac:dyDescent="0.25">
      <c r="A320" s="73">
        <f t="shared" si="19"/>
        <v>317</v>
      </c>
      <c r="B320" s="74" t="s">
        <v>375</v>
      </c>
      <c r="C320" s="75">
        <v>487300</v>
      </c>
      <c r="D320" s="75">
        <v>123814.2</v>
      </c>
      <c r="E320" s="75">
        <v>12182.52</v>
      </c>
      <c r="F320" s="77">
        <f t="shared" si="16"/>
        <v>0.25408208495793144</v>
      </c>
      <c r="G320" s="78">
        <f t="shared" si="17"/>
        <v>0.27908212600041044</v>
      </c>
      <c r="H320" s="78">
        <f t="shared" si="18"/>
        <v>2.5000041042478993E-2</v>
      </c>
    </row>
    <row r="321" spans="1:8" x14ac:dyDescent="0.25">
      <c r="A321" s="73">
        <f t="shared" si="19"/>
        <v>318</v>
      </c>
      <c r="B321" s="74" t="s">
        <v>376</v>
      </c>
      <c r="C321" s="75">
        <v>21480</v>
      </c>
      <c r="D321" s="75">
        <v>19622.84</v>
      </c>
      <c r="E321" s="76">
        <v>472.56</v>
      </c>
      <c r="F321" s="77">
        <f t="shared" si="16"/>
        <v>0.91354003724394783</v>
      </c>
      <c r="G321" s="78">
        <f t="shared" si="17"/>
        <v>0.93554003724394796</v>
      </c>
      <c r="H321" s="78">
        <f t="shared" si="18"/>
        <v>2.2000000000000131E-2</v>
      </c>
    </row>
    <row r="322" spans="1:8" x14ac:dyDescent="0.25">
      <c r="A322" s="73">
        <f t="shared" si="19"/>
        <v>319</v>
      </c>
      <c r="B322" s="74" t="s">
        <v>377</v>
      </c>
      <c r="C322" s="75">
        <v>17645.28</v>
      </c>
      <c r="D322" s="75">
        <v>17645.28</v>
      </c>
      <c r="E322" s="80"/>
      <c r="F322" s="77">
        <f t="shared" si="16"/>
        <v>1</v>
      </c>
      <c r="G322" s="78">
        <f t="shared" si="17"/>
        <v>1</v>
      </c>
      <c r="H322" s="78">
        <f t="shared" si="18"/>
        <v>0</v>
      </c>
    </row>
    <row r="323" spans="1:8" x14ac:dyDescent="0.25">
      <c r="A323" s="73">
        <f t="shared" si="19"/>
        <v>320</v>
      </c>
      <c r="B323" s="74" t="s">
        <v>378</v>
      </c>
      <c r="C323" s="75">
        <v>97023.45</v>
      </c>
      <c r="D323" s="75">
        <v>15361.88</v>
      </c>
      <c r="E323" s="75">
        <v>2425.56</v>
      </c>
      <c r="F323" s="77">
        <f t="shared" si="16"/>
        <v>0.1583316198300514</v>
      </c>
      <c r="G323" s="78">
        <f t="shared" si="17"/>
        <v>0.18333134927690162</v>
      </c>
      <c r="H323" s="78">
        <f t="shared" si="18"/>
        <v>2.4999729446850222E-2</v>
      </c>
    </row>
    <row r="324" spans="1:8" x14ac:dyDescent="0.25">
      <c r="A324" s="73">
        <f t="shared" si="19"/>
        <v>321</v>
      </c>
      <c r="B324" s="74" t="s">
        <v>336</v>
      </c>
      <c r="C324" s="75">
        <v>16000</v>
      </c>
      <c r="D324" s="75">
        <v>11205.97</v>
      </c>
      <c r="E324" s="76">
        <v>352.02</v>
      </c>
      <c r="F324" s="77">
        <f t="shared" si="16"/>
        <v>0.70037312499999993</v>
      </c>
      <c r="G324" s="78">
        <f t="shared" si="17"/>
        <v>0.72237437500000001</v>
      </c>
      <c r="H324" s="78">
        <f t="shared" si="18"/>
        <v>2.2001250000000083E-2</v>
      </c>
    </row>
    <row r="325" spans="1:8" x14ac:dyDescent="0.25">
      <c r="A325" s="73">
        <f t="shared" si="19"/>
        <v>322</v>
      </c>
      <c r="B325" s="74" t="s">
        <v>379</v>
      </c>
      <c r="C325" s="75">
        <v>32280</v>
      </c>
      <c r="D325" s="75">
        <v>32280</v>
      </c>
      <c r="E325" s="80"/>
      <c r="F325" s="77">
        <f t="shared" ref="F325:F374" si="20">D325/C325</f>
        <v>1</v>
      </c>
      <c r="G325" s="78">
        <f t="shared" ref="G325:G374" si="21">(D325+E325)/C325</f>
        <v>1</v>
      </c>
      <c r="H325" s="78">
        <f t="shared" ref="H325:H374" si="22">G325-F325</f>
        <v>0</v>
      </c>
    </row>
    <row r="326" spans="1:8" x14ac:dyDescent="0.25">
      <c r="A326" s="73">
        <f t="shared" ref="A326:A373" si="23">A325+1</f>
        <v>323</v>
      </c>
      <c r="B326" s="74" t="s">
        <v>380</v>
      </c>
      <c r="C326" s="75">
        <v>66390.5</v>
      </c>
      <c r="D326" s="75">
        <v>53784.63</v>
      </c>
      <c r="E326" s="75">
        <v>1460.58</v>
      </c>
      <c r="F326" s="77">
        <f t="shared" si="20"/>
        <v>0.81012539444649456</v>
      </c>
      <c r="G326" s="78">
        <f t="shared" si="21"/>
        <v>0.83212522876013884</v>
      </c>
      <c r="H326" s="78">
        <f t="shared" si="22"/>
        <v>2.1999834313644273E-2</v>
      </c>
    </row>
    <row r="327" spans="1:8" x14ac:dyDescent="0.25">
      <c r="A327" s="73">
        <f t="shared" si="23"/>
        <v>324</v>
      </c>
      <c r="B327" s="74" t="s">
        <v>381</v>
      </c>
      <c r="C327" s="75">
        <v>4098.5200000000004</v>
      </c>
      <c r="D327" s="75">
        <v>4098.5200000000004</v>
      </c>
      <c r="E327" s="80"/>
      <c r="F327" s="77">
        <f t="shared" si="20"/>
        <v>1</v>
      </c>
      <c r="G327" s="78">
        <f t="shared" si="21"/>
        <v>1</v>
      </c>
      <c r="H327" s="78">
        <f t="shared" si="22"/>
        <v>0</v>
      </c>
    </row>
    <row r="328" spans="1:8" x14ac:dyDescent="0.25">
      <c r="A328" s="73">
        <f t="shared" si="23"/>
        <v>325</v>
      </c>
      <c r="B328" s="74" t="s">
        <v>382</v>
      </c>
      <c r="C328" s="75">
        <v>52065.62</v>
      </c>
      <c r="D328" s="75">
        <v>37418.36</v>
      </c>
      <c r="E328" s="75">
        <v>1145.46</v>
      </c>
      <c r="F328" s="77">
        <f t="shared" si="20"/>
        <v>0.7186769311495762</v>
      </c>
      <c r="G328" s="78">
        <f t="shared" si="21"/>
        <v>0.74067724536844082</v>
      </c>
      <c r="H328" s="78">
        <f t="shared" si="22"/>
        <v>2.2000314218864614E-2</v>
      </c>
    </row>
    <row r="329" spans="1:8" x14ac:dyDescent="0.25">
      <c r="A329" s="73">
        <f t="shared" si="23"/>
        <v>326</v>
      </c>
      <c r="B329" s="74" t="s">
        <v>383</v>
      </c>
      <c r="C329" s="75">
        <v>45410</v>
      </c>
      <c r="D329" s="75">
        <v>45410</v>
      </c>
      <c r="E329" s="80"/>
      <c r="F329" s="77">
        <f t="shared" si="20"/>
        <v>1</v>
      </c>
      <c r="G329" s="78">
        <f t="shared" si="21"/>
        <v>1</v>
      </c>
      <c r="H329" s="78">
        <f t="shared" si="22"/>
        <v>0</v>
      </c>
    </row>
    <row r="330" spans="1:8" x14ac:dyDescent="0.25">
      <c r="A330" s="73">
        <f t="shared" si="23"/>
        <v>327</v>
      </c>
      <c r="B330" s="74" t="s">
        <v>384</v>
      </c>
      <c r="C330" s="75">
        <v>18960.66</v>
      </c>
      <c r="D330" s="75">
        <v>18960.66</v>
      </c>
      <c r="E330" s="80"/>
      <c r="F330" s="77">
        <f t="shared" si="20"/>
        <v>1</v>
      </c>
      <c r="G330" s="78">
        <f t="shared" si="21"/>
        <v>1</v>
      </c>
      <c r="H330" s="78">
        <f t="shared" si="22"/>
        <v>0</v>
      </c>
    </row>
    <row r="331" spans="1:8" x14ac:dyDescent="0.25">
      <c r="A331" s="73">
        <f t="shared" si="23"/>
        <v>328</v>
      </c>
      <c r="B331" s="74" t="s">
        <v>385</v>
      </c>
      <c r="C331" s="75">
        <v>51000</v>
      </c>
      <c r="D331" s="75">
        <v>36652</v>
      </c>
      <c r="E331" s="75">
        <v>1122</v>
      </c>
      <c r="F331" s="77">
        <f t="shared" si="20"/>
        <v>0.71866666666666668</v>
      </c>
      <c r="G331" s="78">
        <f t="shared" si="21"/>
        <v>0.7406666666666667</v>
      </c>
      <c r="H331" s="78">
        <f t="shared" si="22"/>
        <v>2.200000000000002E-2</v>
      </c>
    </row>
    <row r="332" spans="1:8" x14ac:dyDescent="0.25">
      <c r="A332" s="73">
        <f t="shared" si="23"/>
        <v>329</v>
      </c>
      <c r="B332" s="74" t="s">
        <v>386</v>
      </c>
      <c r="C332" s="75">
        <v>45410</v>
      </c>
      <c r="D332" s="75">
        <v>45410</v>
      </c>
      <c r="E332" s="80"/>
      <c r="F332" s="77">
        <f t="shared" si="20"/>
        <v>1</v>
      </c>
      <c r="G332" s="78">
        <f t="shared" si="21"/>
        <v>1</v>
      </c>
      <c r="H332" s="78">
        <f t="shared" si="22"/>
        <v>0</v>
      </c>
    </row>
    <row r="333" spans="1:8" x14ac:dyDescent="0.25">
      <c r="A333" s="73">
        <f t="shared" si="23"/>
        <v>330</v>
      </c>
      <c r="B333" s="74" t="s">
        <v>387</v>
      </c>
      <c r="C333" s="75">
        <v>16201.58</v>
      </c>
      <c r="D333" s="75">
        <v>16201.58</v>
      </c>
      <c r="E333" s="80"/>
      <c r="F333" s="77">
        <f t="shared" si="20"/>
        <v>1</v>
      </c>
      <c r="G333" s="78">
        <f t="shared" si="21"/>
        <v>1</v>
      </c>
      <c r="H333" s="78">
        <f t="shared" si="22"/>
        <v>0</v>
      </c>
    </row>
    <row r="334" spans="1:8" x14ac:dyDescent="0.25">
      <c r="A334" s="73">
        <f t="shared" si="23"/>
        <v>331</v>
      </c>
      <c r="B334" s="74" t="s">
        <v>388</v>
      </c>
      <c r="C334" s="75">
        <v>64560</v>
      </c>
      <c r="D334" s="75">
        <v>64560</v>
      </c>
      <c r="E334" s="80"/>
      <c r="F334" s="77">
        <f t="shared" si="20"/>
        <v>1</v>
      </c>
      <c r="G334" s="78">
        <f t="shared" si="21"/>
        <v>1</v>
      </c>
      <c r="H334" s="78">
        <f t="shared" si="22"/>
        <v>0</v>
      </c>
    </row>
    <row r="335" spans="1:8" x14ac:dyDescent="0.25">
      <c r="A335" s="73">
        <f t="shared" si="23"/>
        <v>332</v>
      </c>
      <c r="B335" s="74" t="s">
        <v>389</v>
      </c>
      <c r="C335" s="76">
        <v>0.01</v>
      </c>
      <c r="D335" s="76">
        <v>0.01</v>
      </c>
      <c r="E335" s="76">
        <v>0</v>
      </c>
      <c r="F335" s="77">
        <f t="shared" si="20"/>
        <v>1</v>
      </c>
      <c r="G335" s="78">
        <f t="shared" si="21"/>
        <v>1</v>
      </c>
      <c r="H335" s="78">
        <f t="shared" si="22"/>
        <v>0</v>
      </c>
    </row>
    <row r="336" spans="1:8" x14ac:dyDescent="0.25">
      <c r="A336" s="73">
        <f t="shared" si="23"/>
        <v>333</v>
      </c>
      <c r="B336" s="74" t="s">
        <v>390</v>
      </c>
      <c r="C336" s="75">
        <v>53320</v>
      </c>
      <c r="D336" s="75">
        <v>53320</v>
      </c>
      <c r="E336" s="80"/>
      <c r="F336" s="77">
        <f t="shared" si="20"/>
        <v>1</v>
      </c>
      <c r="G336" s="78">
        <f t="shared" si="21"/>
        <v>1</v>
      </c>
      <c r="H336" s="78">
        <f t="shared" si="22"/>
        <v>0</v>
      </c>
    </row>
    <row r="337" spans="1:8" x14ac:dyDescent="0.25">
      <c r="A337" s="73">
        <f t="shared" si="23"/>
        <v>334</v>
      </c>
      <c r="B337" s="74" t="s">
        <v>391</v>
      </c>
      <c r="C337" s="75">
        <v>8020.58</v>
      </c>
      <c r="D337" s="75">
        <v>8020.58</v>
      </c>
      <c r="E337" s="80"/>
      <c r="F337" s="77">
        <f t="shared" si="20"/>
        <v>1</v>
      </c>
      <c r="G337" s="78">
        <f t="shared" si="21"/>
        <v>1</v>
      </c>
      <c r="H337" s="78">
        <f t="shared" si="22"/>
        <v>0</v>
      </c>
    </row>
    <row r="338" spans="1:8" x14ac:dyDescent="0.25">
      <c r="A338" s="73">
        <f t="shared" si="23"/>
        <v>335</v>
      </c>
      <c r="B338" s="74" t="s">
        <v>392</v>
      </c>
      <c r="C338" s="75">
        <v>7338.83</v>
      </c>
      <c r="D338" s="75">
        <v>7338.83</v>
      </c>
      <c r="E338" s="80"/>
      <c r="F338" s="77">
        <f t="shared" si="20"/>
        <v>1</v>
      </c>
      <c r="G338" s="78">
        <f t="shared" si="21"/>
        <v>1</v>
      </c>
      <c r="H338" s="78">
        <f t="shared" si="22"/>
        <v>0</v>
      </c>
    </row>
    <row r="339" spans="1:8" x14ac:dyDescent="0.25">
      <c r="A339" s="73">
        <f t="shared" si="23"/>
        <v>336</v>
      </c>
      <c r="B339" s="74" t="s">
        <v>393</v>
      </c>
      <c r="C339" s="75">
        <v>222459.85</v>
      </c>
      <c r="D339" s="75">
        <v>81568.960000000006</v>
      </c>
      <c r="E339" s="75">
        <v>5561.52</v>
      </c>
      <c r="F339" s="77">
        <f t="shared" si="20"/>
        <v>0.36666823249229019</v>
      </c>
      <c r="G339" s="78">
        <f t="shared" si="21"/>
        <v>0.39166833925312816</v>
      </c>
      <c r="H339" s="78">
        <f t="shared" si="22"/>
        <v>2.500010676083797E-2</v>
      </c>
    </row>
    <row r="340" spans="1:8" x14ac:dyDescent="0.25">
      <c r="A340" s="73">
        <f t="shared" si="23"/>
        <v>337</v>
      </c>
      <c r="B340" s="74" t="s">
        <v>394</v>
      </c>
      <c r="C340" s="75">
        <v>6801.46</v>
      </c>
      <c r="D340" s="75">
        <v>6801.46</v>
      </c>
      <c r="E340" s="80"/>
      <c r="F340" s="77">
        <f t="shared" si="20"/>
        <v>1</v>
      </c>
      <c r="G340" s="78">
        <f t="shared" si="21"/>
        <v>1</v>
      </c>
      <c r="H340" s="78">
        <f t="shared" si="22"/>
        <v>0</v>
      </c>
    </row>
    <row r="341" spans="1:8" x14ac:dyDescent="0.25">
      <c r="A341" s="73">
        <f t="shared" si="23"/>
        <v>338</v>
      </c>
      <c r="B341" s="74" t="s">
        <v>395</v>
      </c>
      <c r="C341" s="75">
        <v>53320</v>
      </c>
      <c r="D341" s="75">
        <v>52926.42</v>
      </c>
      <c r="E341" s="76">
        <v>393.58</v>
      </c>
      <c r="F341" s="77">
        <f t="shared" si="20"/>
        <v>0.99261852963240804</v>
      </c>
      <c r="G341" s="78">
        <f t="shared" si="21"/>
        <v>1</v>
      </c>
      <c r="H341" s="78">
        <f t="shared" si="22"/>
        <v>7.381470367591958E-3</v>
      </c>
    </row>
    <row r="342" spans="1:8" x14ac:dyDescent="0.25">
      <c r="A342" s="73">
        <f t="shared" si="23"/>
        <v>339</v>
      </c>
      <c r="B342" s="74" t="s">
        <v>396</v>
      </c>
      <c r="C342" s="75">
        <v>32610</v>
      </c>
      <c r="D342" s="75">
        <v>32610</v>
      </c>
      <c r="E342" s="80"/>
      <c r="F342" s="77">
        <f t="shared" si="20"/>
        <v>1</v>
      </c>
      <c r="G342" s="78">
        <f t="shared" si="21"/>
        <v>1</v>
      </c>
      <c r="H342" s="78">
        <f t="shared" si="22"/>
        <v>0</v>
      </c>
    </row>
    <row r="343" spans="1:8" x14ac:dyDescent="0.25">
      <c r="A343" s="73">
        <f t="shared" si="23"/>
        <v>340</v>
      </c>
      <c r="B343" s="74" t="s">
        <v>397</v>
      </c>
      <c r="C343" s="75">
        <v>53320</v>
      </c>
      <c r="D343" s="75">
        <v>44945.1</v>
      </c>
      <c r="E343" s="75">
        <v>1173.06</v>
      </c>
      <c r="F343" s="77">
        <f t="shared" si="20"/>
        <v>0.84293135783945983</v>
      </c>
      <c r="G343" s="78">
        <f t="shared" si="21"/>
        <v>0.86493173293323322</v>
      </c>
      <c r="H343" s="78">
        <f t="shared" si="22"/>
        <v>2.2000375093773394E-2</v>
      </c>
    </row>
    <row r="344" spans="1:8" x14ac:dyDescent="0.25">
      <c r="A344" s="73">
        <f t="shared" si="23"/>
        <v>341</v>
      </c>
      <c r="B344" s="74" t="s">
        <v>398</v>
      </c>
      <c r="C344" s="75">
        <v>9580</v>
      </c>
      <c r="D344" s="75">
        <v>9580</v>
      </c>
      <c r="E344" s="80"/>
      <c r="F344" s="77">
        <f t="shared" si="20"/>
        <v>1</v>
      </c>
      <c r="G344" s="78">
        <f t="shared" si="21"/>
        <v>1</v>
      </c>
      <c r="H344" s="78">
        <f t="shared" si="22"/>
        <v>0</v>
      </c>
    </row>
    <row r="345" spans="1:8" x14ac:dyDescent="0.25">
      <c r="A345" s="73">
        <f t="shared" si="23"/>
        <v>342</v>
      </c>
      <c r="B345" s="74" t="s">
        <v>399</v>
      </c>
      <c r="C345" s="75">
        <v>5843.72</v>
      </c>
      <c r="D345" s="75">
        <v>5843.72</v>
      </c>
      <c r="E345" s="80"/>
      <c r="F345" s="77">
        <f t="shared" si="20"/>
        <v>1</v>
      </c>
      <c r="G345" s="78">
        <f t="shared" si="21"/>
        <v>1</v>
      </c>
      <c r="H345" s="78">
        <f t="shared" si="22"/>
        <v>0</v>
      </c>
    </row>
    <row r="346" spans="1:8" x14ac:dyDescent="0.25">
      <c r="A346" s="73">
        <f t="shared" si="23"/>
        <v>343</v>
      </c>
      <c r="B346" s="74" t="s">
        <v>400</v>
      </c>
      <c r="C346" s="75">
        <v>45410</v>
      </c>
      <c r="D346" s="75">
        <v>45410</v>
      </c>
      <c r="E346" s="80"/>
      <c r="F346" s="77">
        <f t="shared" si="20"/>
        <v>1</v>
      </c>
      <c r="G346" s="78">
        <f t="shared" si="21"/>
        <v>1</v>
      </c>
      <c r="H346" s="78">
        <f t="shared" si="22"/>
        <v>0</v>
      </c>
    </row>
    <row r="347" spans="1:8" x14ac:dyDescent="0.25">
      <c r="A347" s="73">
        <f t="shared" si="23"/>
        <v>344</v>
      </c>
      <c r="B347" s="74" t="s">
        <v>401</v>
      </c>
      <c r="C347" s="75">
        <v>6528.76</v>
      </c>
      <c r="D347" s="75">
        <v>6528.76</v>
      </c>
      <c r="E347" s="80"/>
      <c r="F347" s="77">
        <f t="shared" si="20"/>
        <v>1</v>
      </c>
      <c r="G347" s="78">
        <f t="shared" si="21"/>
        <v>1</v>
      </c>
      <c r="H347" s="78">
        <f t="shared" si="22"/>
        <v>0</v>
      </c>
    </row>
    <row r="348" spans="1:8" x14ac:dyDescent="0.25">
      <c r="A348" s="73">
        <f t="shared" si="23"/>
        <v>345</v>
      </c>
      <c r="B348" s="74" t="s">
        <v>402</v>
      </c>
      <c r="C348" s="75">
        <v>6216</v>
      </c>
      <c r="D348" s="75">
        <v>6216</v>
      </c>
      <c r="E348" s="80"/>
      <c r="F348" s="77">
        <f t="shared" si="20"/>
        <v>1</v>
      </c>
      <c r="G348" s="78">
        <f t="shared" si="21"/>
        <v>1</v>
      </c>
      <c r="H348" s="78">
        <f t="shared" si="22"/>
        <v>0</v>
      </c>
    </row>
    <row r="349" spans="1:8" x14ac:dyDescent="0.25">
      <c r="A349" s="73">
        <f t="shared" si="23"/>
        <v>346</v>
      </c>
      <c r="B349" s="74" t="s">
        <v>403</v>
      </c>
      <c r="C349" s="75">
        <v>5373.79</v>
      </c>
      <c r="D349" s="75">
        <v>5373.79</v>
      </c>
      <c r="E349" s="80"/>
      <c r="F349" s="77">
        <f t="shared" si="20"/>
        <v>1</v>
      </c>
      <c r="G349" s="78">
        <f t="shared" si="21"/>
        <v>1</v>
      </c>
      <c r="H349" s="78">
        <f t="shared" si="22"/>
        <v>0</v>
      </c>
    </row>
    <row r="350" spans="1:8" x14ac:dyDescent="0.25">
      <c r="A350" s="73">
        <f t="shared" si="23"/>
        <v>347</v>
      </c>
      <c r="B350" s="74" t="s">
        <v>404</v>
      </c>
      <c r="C350" s="75">
        <v>32280</v>
      </c>
      <c r="D350" s="75">
        <v>32280</v>
      </c>
      <c r="E350" s="80"/>
      <c r="F350" s="77">
        <f t="shared" si="20"/>
        <v>1</v>
      </c>
      <c r="G350" s="78">
        <f t="shared" si="21"/>
        <v>1</v>
      </c>
      <c r="H350" s="78">
        <f t="shared" si="22"/>
        <v>0</v>
      </c>
    </row>
    <row r="351" spans="1:8" x14ac:dyDescent="0.25">
      <c r="A351" s="73">
        <f t="shared" si="23"/>
        <v>348</v>
      </c>
      <c r="B351" s="74" t="s">
        <v>405</v>
      </c>
      <c r="C351" s="75">
        <v>15000</v>
      </c>
      <c r="D351" s="75">
        <v>15000</v>
      </c>
      <c r="E351" s="80"/>
      <c r="F351" s="77">
        <f t="shared" si="20"/>
        <v>1</v>
      </c>
      <c r="G351" s="78">
        <f t="shared" si="21"/>
        <v>1</v>
      </c>
      <c r="H351" s="78">
        <f t="shared" si="22"/>
        <v>0</v>
      </c>
    </row>
    <row r="352" spans="1:8" x14ac:dyDescent="0.25">
      <c r="A352" s="73">
        <f t="shared" si="23"/>
        <v>349</v>
      </c>
      <c r="B352" s="74" t="s">
        <v>406</v>
      </c>
      <c r="C352" s="75">
        <v>45851.7</v>
      </c>
      <c r="D352" s="75">
        <v>20442.349999999999</v>
      </c>
      <c r="E352" s="75">
        <v>1146.3</v>
      </c>
      <c r="F352" s="77">
        <f t="shared" si="20"/>
        <v>0.44583625034622487</v>
      </c>
      <c r="G352" s="78">
        <f t="shared" si="21"/>
        <v>0.47083641391704123</v>
      </c>
      <c r="H352" s="78">
        <f t="shared" si="22"/>
        <v>2.5000163570816358E-2</v>
      </c>
    </row>
    <row r="353" spans="1:8" x14ac:dyDescent="0.25">
      <c r="A353" s="73">
        <f t="shared" si="23"/>
        <v>350</v>
      </c>
      <c r="B353" s="74" t="s">
        <v>407</v>
      </c>
      <c r="C353" s="75">
        <v>32280</v>
      </c>
      <c r="D353" s="75">
        <v>32280</v>
      </c>
      <c r="E353" s="80"/>
      <c r="F353" s="77">
        <f t="shared" si="20"/>
        <v>1</v>
      </c>
      <c r="G353" s="78">
        <f t="shared" si="21"/>
        <v>1</v>
      </c>
      <c r="H353" s="78">
        <f t="shared" si="22"/>
        <v>0</v>
      </c>
    </row>
    <row r="354" spans="1:8" x14ac:dyDescent="0.25">
      <c r="A354" s="73">
        <f t="shared" si="23"/>
        <v>351</v>
      </c>
      <c r="B354" s="74" t="s">
        <v>408</v>
      </c>
      <c r="C354" s="75">
        <v>32610</v>
      </c>
      <c r="D354" s="75">
        <v>32610</v>
      </c>
      <c r="E354" s="80"/>
      <c r="F354" s="77">
        <f t="shared" si="20"/>
        <v>1</v>
      </c>
      <c r="G354" s="78">
        <f t="shared" si="21"/>
        <v>1</v>
      </c>
      <c r="H354" s="78">
        <f t="shared" si="22"/>
        <v>0</v>
      </c>
    </row>
    <row r="355" spans="1:8" x14ac:dyDescent="0.25">
      <c r="A355" s="73">
        <f t="shared" si="23"/>
        <v>352</v>
      </c>
      <c r="B355" s="74" t="s">
        <v>409</v>
      </c>
      <c r="C355" s="75">
        <v>45410</v>
      </c>
      <c r="D355" s="75">
        <v>45410</v>
      </c>
      <c r="E355" s="80"/>
      <c r="F355" s="77">
        <f t="shared" si="20"/>
        <v>1</v>
      </c>
      <c r="G355" s="78">
        <f t="shared" si="21"/>
        <v>1</v>
      </c>
      <c r="H355" s="78">
        <f t="shared" si="22"/>
        <v>0</v>
      </c>
    </row>
    <row r="356" spans="1:8" x14ac:dyDescent="0.25">
      <c r="A356" s="73">
        <f t="shared" si="23"/>
        <v>353</v>
      </c>
      <c r="B356" s="74" t="s">
        <v>410</v>
      </c>
      <c r="C356" s="75">
        <v>10025.73</v>
      </c>
      <c r="D356" s="75">
        <v>10025.73</v>
      </c>
      <c r="E356" s="80"/>
      <c r="F356" s="77">
        <f t="shared" si="20"/>
        <v>1</v>
      </c>
      <c r="G356" s="78">
        <f t="shared" si="21"/>
        <v>1</v>
      </c>
      <c r="H356" s="78">
        <f t="shared" si="22"/>
        <v>0</v>
      </c>
    </row>
    <row r="357" spans="1:8" x14ac:dyDescent="0.25">
      <c r="A357" s="73">
        <f t="shared" si="23"/>
        <v>354</v>
      </c>
      <c r="B357" s="74" t="s">
        <v>411</v>
      </c>
      <c r="C357" s="75">
        <v>9580</v>
      </c>
      <c r="D357" s="75">
        <v>9580</v>
      </c>
      <c r="E357" s="80"/>
      <c r="F357" s="77">
        <f t="shared" si="20"/>
        <v>1</v>
      </c>
      <c r="G357" s="78">
        <f t="shared" si="21"/>
        <v>1</v>
      </c>
      <c r="H357" s="78">
        <f t="shared" si="22"/>
        <v>0</v>
      </c>
    </row>
    <row r="358" spans="1:8" x14ac:dyDescent="0.25">
      <c r="A358" s="73">
        <f t="shared" si="23"/>
        <v>355</v>
      </c>
      <c r="B358" s="74" t="s">
        <v>412</v>
      </c>
      <c r="C358" s="75">
        <v>6336.26</v>
      </c>
      <c r="D358" s="75">
        <v>6336.26</v>
      </c>
      <c r="E358" s="80"/>
      <c r="F358" s="77">
        <f t="shared" si="20"/>
        <v>1</v>
      </c>
      <c r="G358" s="78">
        <f t="shared" si="21"/>
        <v>1</v>
      </c>
      <c r="H358" s="78">
        <f t="shared" si="22"/>
        <v>0</v>
      </c>
    </row>
    <row r="359" spans="1:8" x14ac:dyDescent="0.25">
      <c r="A359" s="73">
        <f t="shared" si="23"/>
        <v>356</v>
      </c>
      <c r="B359" s="74" t="s">
        <v>413</v>
      </c>
      <c r="C359" s="75">
        <v>10899.74</v>
      </c>
      <c r="D359" s="75">
        <v>10899.74</v>
      </c>
      <c r="E359" s="80"/>
      <c r="F359" s="77">
        <f t="shared" si="20"/>
        <v>1</v>
      </c>
      <c r="G359" s="78">
        <f t="shared" si="21"/>
        <v>1</v>
      </c>
      <c r="H359" s="78">
        <f t="shared" si="22"/>
        <v>0</v>
      </c>
    </row>
    <row r="360" spans="1:8" x14ac:dyDescent="0.25">
      <c r="A360" s="73">
        <f t="shared" si="23"/>
        <v>357</v>
      </c>
      <c r="B360" s="74" t="s">
        <v>414</v>
      </c>
      <c r="C360" s="75">
        <v>45410</v>
      </c>
      <c r="D360" s="75">
        <v>45410</v>
      </c>
      <c r="E360" s="80"/>
      <c r="F360" s="77">
        <f t="shared" si="20"/>
        <v>1</v>
      </c>
      <c r="G360" s="78">
        <f t="shared" si="21"/>
        <v>1</v>
      </c>
      <c r="H360" s="78">
        <f t="shared" si="22"/>
        <v>0</v>
      </c>
    </row>
    <row r="361" spans="1:8" x14ac:dyDescent="0.25">
      <c r="A361" s="73">
        <f t="shared" si="23"/>
        <v>358</v>
      </c>
      <c r="B361" s="74" t="s">
        <v>415</v>
      </c>
      <c r="C361" s="76">
        <v>0.01</v>
      </c>
      <c r="D361" s="76">
        <v>0.01</v>
      </c>
      <c r="E361" s="76">
        <v>0</v>
      </c>
      <c r="F361" s="77">
        <f t="shared" si="20"/>
        <v>1</v>
      </c>
      <c r="G361" s="78">
        <f t="shared" si="21"/>
        <v>1</v>
      </c>
      <c r="H361" s="78">
        <f t="shared" si="22"/>
        <v>0</v>
      </c>
    </row>
    <row r="362" spans="1:8" x14ac:dyDescent="0.25">
      <c r="A362" s="73">
        <f t="shared" si="23"/>
        <v>359</v>
      </c>
      <c r="B362" s="74" t="s">
        <v>416</v>
      </c>
      <c r="C362" s="75">
        <v>51000</v>
      </c>
      <c r="D362" s="75">
        <v>41355</v>
      </c>
      <c r="E362" s="75">
        <v>1122</v>
      </c>
      <c r="F362" s="77">
        <f t="shared" si="20"/>
        <v>0.8108823529411765</v>
      </c>
      <c r="G362" s="78">
        <f t="shared" si="21"/>
        <v>0.83288235294117652</v>
      </c>
      <c r="H362" s="78">
        <f t="shared" si="22"/>
        <v>2.200000000000002E-2</v>
      </c>
    </row>
    <row r="363" spans="1:8" x14ac:dyDescent="0.25">
      <c r="A363" s="73">
        <f t="shared" si="23"/>
        <v>360</v>
      </c>
      <c r="B363" s="74" t="s">
        <v>417</v>
      </c>
      <c r="C363" s="75">
        <v>17396.650000000001</v>
      </c>
      <c r="D363" s="75">
        <v>17396.650000000001</v>
      </c>
      <c r="E363" s="80"/>
      <c r="F363" s="77">
        <f t="shared" si="20"/>
        <v>1</v>
      </c>
      <c r="G363" s="78">
        <f t="shared" si="21"/>
        <v>1</v>
      </c>
      <c r="H363" s="78">
        <f t="shared" si="22"/>
        <v>0</v>
      </c>
    </row>
    <row r="364" spans="1:8" x14ac:dyDescent="0.25">
      <c r="A364" s="73">
        <f t="shared" si="23"/>
        <v>361</v>
      </c>
      <c r="B364" s="74" t="s">
        <v>418</v>
      </c>
      <c r="C364" s="75">
        <v>73350</v>
      </c>
      <c r="D364" s="75">
        <v>73350</v>
      </c>
      <c r="E364" s="80"/>
      <c r="F364" s="77">
        <f t="shared" si="20"/>
        <v>1</v>
      </c>
      <c r="G364" s="78">
        <f t="shared" si="21"/>
        <v>1</v>
      </c>
      <c r="H364" s="78">
        <f t="shared" si="22"/>
        <v>0</v>
      </c>
    </row>
    <row r="365" spans="1:8" x14ac:dyDescent="0.25">
      <c r="A365" s="73">
        <f t="shared" si="23"/>
        <v>362</v>
      </c>
      <c r="B365" s="74" t="s">
        <v>419</v>
      </c>
      <c r="C365" s="75">
        <v>5625.39</v>
      </c>
      <c r="D365" s="76">
        <v>843.84</v>
      </c>
      <c r="E365" s="76">
        <v>140.63999999999999</v>
      </c>
      <c r="F365" s="77">
        <f t="shared" si="20"/>
        <v>0.15000559961176024</v>
      </c>
      <c r="G365" s="78">
        <f t="shared" si="21"/>
        <v>0.17500653288038695</v>
      </c>
      <c r="H365" s="78">
        <f t="shared" si="22"/>
        <v>2.5000933268626707E-2</v>
      </c>
    </row>
    <row r="366" spans="1:8" x14ac:dyDescent="0.25">
      <c r="A366" s="73">
        <f t="shared" si="23"/>
        <v>363</v>
      </c>
      <c r="B366" s="74" t="s">
        <v>420</v>
      </c>
      <c r="C366" s="75">
        <v>45410</v>
      </c>
      <c r="D366" s="75">
        <v>45410</v>
      </c>
      <c r="E366" s="80"/>
      <c r="F366" s="77">
        <f t="shared" si="20"/>
        <v>1</v>
      </c>
      <c r="G366" s="78">
        <f t="shared" si="21"/>
        <v>1</v>
      </c>
      <c r="H366" s="78">
        <f t="shared" si="22"/>
        <v>0</v>
      </c>
    </row>
    <row r="367" spans="1:8" x14ac:dyDescent="0.25">
      <c r="A367" s="73">
        <f t="shared" si="23"/>
        <v>364</v>
      </c>
      <c r="B367" s="74" t="s">
        <v>421</v>
      </c>
      <c r="C367" s="75">
        <v>7128.29</v>
      </c>
      <c r="D367" s="75">
        <v>7128.29</v>
      </c>
      <c r="E367" s="80"/>
      <c r="F367" s="77">
        <f t="shared" si="20"/>
        <v>1</v>
      </c>
      <c r="G367" s="78">
        <f t="shared" si="21"/>
        <v>1</v>
      </c>
      <c r="H367" s="78">
        <f t="shared" si="22"/>
        <v>0</v>
      </c>
    </row>
    <row r="368" spans="1:8" x14ac:dyDescent="0.25">
      <c r="A368" s="73">
        <f t="shared" si="23"/>
        <v>365</v>
      </c>
      <c r="B368" s="74" t="s">
        <v>422</v>
      </c>
      <c r="C368" s="75">
        <v>45410</v>
      </c>
      <c r="D368" s="75">
        <v>45410</v>
      </c>
      <c r="E368" s="80"/>
      <c r="F368" s="77">
        <f t="shared" si="20"/>
        <v>1</v>
      </c>
      <c r="G368" s="78">
        <f t="shared" si="21"/>
        <v>1</v>
      </c>
      <c r="H368" s="78">
        <f t="shared" si="22"/>
        <v>0</v>
      </c>
    </row>
    <row r="369" spans="1:8" x14ac:dyDescent="0.25">
      <c r="A369" s="73">
        <f t="shared" si="23"/>
        <v>366</v>
      </c>
      <c r="B369" s="74" t="s">
        <v>423</v>
      </c>
      <c r="C369" s="75">
        <v>2686.9</v>
      </c>
      <c r="D369" s="75">
        <v>2686.9</v>
      </c>
      <c r="E369" s="80"/>
      <c r="F369" s="77">
        <f t="shared" si="20"/>
        <v>1</v>
      </c>
      <c r="G369" s="78">
        <f t="shared" si="21"/>
        <v>1</v>
      </c>
      <c r="H369" s="78">
        <f t="shared" si="22"/>
        <v>0</v>
      </c>
    </row>
    <row r="370" spans="1:8" x14ac:dyDescent="0.25">
      <c r="A370" s="73">
        <f t="shared" si="23"/>
        <v>367</v>
      </c>
      <c r="B370" s="74" t="s">
        <v>424</v>
      </c>
      <c r="C370" s="75">
        <v>32610</v>
      </c>
      <c r="D370" s="75">
        <v>32610</v>
      </c>
      <c r="E370" s="80"/>
      <c r="F370" s="77">
        <f t="shared" si="20"/>
        <v>1</v>
      </c>
      <c r="G370" s="78">
        <f t="shared" si="21"/>
        <v>1</v>
      </c>
      <c r="H370" s="78">
        <f t="shared" si="22"/>
        <v>0</v>
      </c>
    </row>
    <row r="371" spans="1:8" x14ac:dyDescent="0.25">
      <c r="A371" s="73">
        <f t="shared" si="23"/>
        <v>368</v>
      </c>
      <c r="B371" s="74" t="s">
        <v>425</v>
      </c>
      <c r="C371" s="75">
        <v>5389.83</v>
      </c>
      <c r="D371" s="75">
        <v>5389.83</v>
      </c>
      <c r="E371" s="80"/>
      <c r="F371" s="77">
        <f t="shared" si="20"/>
        <v>1</v>
      </c>
      <c r="G371" s="78">
        <f t="shared" si="21"/>
        <v>1</v>
      </c>
      <c r="H371" s="78">
        <f t="shared" si="22"/>
        <v>0</v>
      </c>
    </row>
    <row r="372" spans="1:8" x14ac:dyDescent="0.25">
      <c r="A372" s="73">
        <f t="shared" si="23"/>
        <v>369</v>
      </c>
      <c r="B372" s="74" t="s">
        <v>426</v>
      </c>
      <c r="C372" s="75">
        <v>347045</v>
      </c>
      <c r="D372" s="75">
        <v>52056.72</v>
      </c>
      <c r="E372" s="75">
        <v>8676.1200000000008</v>
      </c>
      <c r="F372" s="77">
        <f t="shared" si="20"/>
        <v>0.14999991355587891</v>
      </c>
      <c r="G372" s="78">
        <f t="shared" si="21"/>
        <v>0.17499989914852543</v>
      </c>
      <c r="H372" s="78">
        <f t="shared" si="22"/>
        <v>2.4999985592646518E-2</v>
      </c>
    </row>
    <row r="373" spans="1:8" x14ac:dyDescent="0.25">
      <c r="A373" s="73">
        <f t="shared" si="23"/>
        <v>370</v>
      </c>
      <c r="B373" s="74" t="s">
        <v>427</v>
      </c>
      <c r="C373" s="75">
        <v>45410</v>
      </c>
      <c r="D373" s="75">
        <v>45410</v>
      </c>
      <c r="E373" s="80"/>
      <c r="F373" s="77">
        <f t="shared" si="20"/>
        <v>1</v>
      </c>
      <c r="G373" s="78">
        <f t="shared" si="21"/>
        <v>1</v>
      </c>
      <c r="H373" s="78">
        <f t="shared" si="22"/>
        <v>0</v>
      </c>
    </row>
    <row r="374" spans="1:8" s="87" customFormat="1" x14ac:dyDescent="0.25">
      <c r="A374" s="82"/>
      <c r="B374" s="83" t="s">
        <v>428</v>
      </c>
      <c r="C374" s="84">
        <f>SUM(C4:C373)</f>
        <v>21041266.859999999</v>
      </c>
      <c r="D374" s="84">
        <f t="shared" ref="D374:E374" si="24">SUM(D4:D373)</f>
        <v>11113960.170000002</v>
      </c>
      <c r="E374" s="84">
        <f t="shared" si="24"/>
        <v>377379.41000000032</v>
      </c>
      <c r="F374" s="85">
        <f t="shared" si="20"/>
        <v>0.52819824224214995</v>
      </c>
      <c r="G374" s="86">
        <f t="shared" si="21"/>
        <v>0.54613344607331316</v>
      </c>
      <c r="H374" s="86">
        <f t="shared" si="22"/>
        <v>1.7935203831163204E-2</v>
      </c>
    </row>
  </sheetData>
  <mergeCells count="7">
    <mergeCell ref="A1:H1"/>
    <mergeCell ref="A2:A3"/>
    <mergeCell ref="B2:B3"/>
    <mergeCell ref="C2:C3"/>
    <mergeCell ref="D2:D3"/>
    <mergeCell ref="E2:E3"/>
    <mergeCell ref="F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1.1</vt:lpstr>
      <vt:lpstr>1.2</vt:lpstr>
      <vt:lpstr>1.3</vt:lpstr>
      <vt:lpstr>1.4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Долгов Владилен Вячеславович</cp:lastModifiedBy>
  <dcterms:created xsi:type="dcterms:W3CDTF">2016-08-26T07:45:17Z</dcterms:created>
  <dcterms:modified xsi:type="dcterms:W3CDTF">2017-07-25T14:04:34Z</dcterms:modified>
</cp:coreProperties>
</file>