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420" windowHeight="11020"/>
  </bookViews>
  <sheets>
    <sheet name="до 150 кВт" sheetId="1" r:id="rId1"/>
    <sheet name="Таблица 2" sheetId="4" state="hidden" r:id="rId2"/>
    <sheet name="Sheet1" sheetId="3" state="hidden" r:id="rId3"/>
  </sheets>
  <definedNames>
    <definedName name="_xlnm.Print_Area" localSheetId="0">'до 150 кВт'!$A$1:$N$29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1" l="1"/>
  <c r="M17" i="1"/>
  <c r="M18" i="1"/>
  <c r="M19" i="1"/>
  <c r="K15" i="1"/>
  <c r="M15" i="1" l="1"/>
  <c r="K1" i="1"/>
  <c r="P8" i="1"/>
  <c r="M25" i="1" l="1"/>
  <c r="M20" i="1"/>
  <c r="M23" i="1"/>
  <c r="M21" i="1"/>
  <c r="M26" i="1" s="1"/>
  <c r="M22" i="1"/>
  <c r="M27" i="1" l="1"/>
  <c r="M28" i="1" s="1"/>
</calcChain>
</file>

<file path=xl/sharedStrings.xml><?xml version="1.0" encoding="utf-8"?>
<sst xmlns="http://schemas.openxmlformats.org/spreadsheetml/2006/main" count="470" uniqueCount="340">
  <si>
    <r>
      <rPr>
        <sz val="14"/>
        <rFont val="Times New Roman"/>
        <family val="1"/>
        <charset val="204"/>
      </rPr>
      <t>выданных сетевой организацией технических условий.</t>
    </r>
  </si>
  <si>
    <r>
      <rPr>
        <sz val="14"/>
        <rFont val="Times New Roman"/>
        <family val="1"/>
        <charset val="204"/>
      </rPr>
      <t>мероприятиям, осуществляемым для конкретного присоединения на основании</t>
    </r>
  </si>
  <si>
    <r>
      <rPr>
        <sz val="14"/>
        <rFont val="Times New Roman"/>
        <family val="1"/>
        <charset val="204"/>
      </rPr>
      <t>определяемые по второму независимому источнику энергоснабжения по</t>
    </r>
  </si>
  <si>
    <r>
      <rPr>
        <sz val="14"/>
        <rFont val="Times New Roman"/>
        <family val="1"/>
        <charset val="204"/>
      </rPr>
      <t>энергопринимающих устройств Заявителя и (или) объектов электроэнергетики,</t>
    </r>
  </si>
  <si>
    <r>
      <rPr>
        <sz val="14"/>
        <rFont val="Times New Roman"/>
        <family val="1"/>
        <charset val="204"/>
      </rPr>
      <t>существующих объектов электросетевого хозяйства до присоединяемых</t>
    </r>
  </si>
  <si>
    <r>
      <rPr>
        <b/>
        <sz val="14"/>
        <rFont val="Times New Roman"/>
        <family val="1"/>
        <charset val="204"/>
      </rPr>
      <t>Р</t>
    </r>
    <r>
      <rPr>
        <sz val="14"/>
        <rFont val="Times New Roman"/>
        <family val="1"/>
        <charset val="204"/>
      </rPr>
      <t>ист2 - расходы на строительство объектов электросетевого хозяйства - от</t>
    </r>
  </si>
  <si>
    <r>
      <rPr>
        <sz val="14"/>
        <rFont val="Times New Roman"/>
        <family val="1"/>
        <charset val="204"/>
      </rPr>
      <t>выданных сетевой организацией технических условий;</t>
    </r>
  </si>
  <si>
    <r>
      <rPr>
        <sz val="14"/>
        <rFont val="Times New Roman"/>
        <family val="1"/>
        <charset val="204"/>
      </rPr>
      <t>определяемые по первому независимому источнику энергоснабжения по</t>
    </r>
  </si>
  <si>
    <r>
      <rPr>
        <b/>
        <sz val="14"/>
        <rFont val="Times New Roman"/>
        <family val="1"/>
        <charset val="204"/>
      </rPr>
      <t>Р</t>
    </r>
    <r>
      <rPr>
        <sz val="14"/>
        <rFont val="Times New Roman"/>
        <family val="1"/>
        <charset val="204"/>
      </rPr>
      <t>ист1 - расходы на строительство объектов электросетевого хозяйства - от</t>
    </r>
  </si>
  <si>
    <r>
      <rPr>
        <sz val="14"/>
        <rFont val="Times New Roman"/>
        <family val="1"/>
        <charset val="204"/>
      </rPr>
      <t>где:</t>
    </r>
  </si>
  <si>
    <r>
      <rPr>
        <b/>
        <sz val="14"/>
        <rFont val="Times New Roman"/>
        <family val="1"/>
        <charset val="204"/>
      </rPr>
      <t>Р</t>
    </r>
    <r>
      <rPr>
        <b/>
        <vertAlign val="subscript"/>
        <sz val="9"/>
        <rFont val="Times New Roman"/>
        <family val="1"/>
        <charset val="204"/>
      </rPr>
      <t>общ</t>
    </r>
    <r>
      <rPr>
        <b/>
        <sz val="9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= Р + (Р</t>
    </r>
    <r>
      <rPr>
        <sz val="14"/>
        <rFont val="Times New Roman"/>
        <family val="1"/>
        <charset val="204"/>
      </rPr>
      <t xml:space="preserve">ист1 </t>
    </r>
    <r>
      <rPr>
        <b/>
        <sz val="14"/>
        <rFont val="Times New Roman"/>
        <family val="1"/>
        <charset val="204"/>
      </rPr>
      <t>+ Р</t>
    </r>
    <r>
      <rPr>
        <sz val="14"/>
        <rFont val="Times New Roman"/>
        <family val="1"/>
        <charset val="204"/>
      </rPr>
      <t>ист2</t>
    </r>
    <r>
      <rPr>
        <b/>
        <sz val="14"/>
        <rFont val="Times New Roman"/>
        <family val="1"/>
        <charset val="204"/>
      </rPr>
      <t>)</t>
    </r>
  </si>
  <si>
    <r>
      <rPr>
        <sz val="14"/>
        <rFont val="Times New Roman"/>
        <family val="1"/>
        <charset val="204"/>
      </rPr>
      <t>определяется следующим образом:</t>
    </r>
  </si>
  <si>
    <r>
      <rPr>
        <sz val="14"/>
        <rFont val="Times New Roman"/>
        <family val="1"/>
        <charset val="204"/>
      </rPr>
      <t>энергоснабжения), то размер платы за технологическое присоединение Робщ</t>
    </r>
  </si>
  <si>
    <r>
      <rPr>
        <sz val="14"/>
        <rFont val="Times New Roman"/>
        <family val="1"/>
        <charset val="204"/>
      </rPr>
      <t>(технологическое присоединение к двум независимым источникам</t>
    </r>
  </si>
  <si>
    <r>
      <rPr>
        <sz val="14"/>
        <rFont val="Times New Roman"/>
        <family val="1"/>
        <charset val="204"/>
      </rPr>
      <t>запрашивает вторую или первую категорию надежности электроснабжения</t>
    </r>
  </si>
  <si>
    <r>
      <rPr>
        <sz val="14"/>
        <rFont val="Times New Roman"/>
        <family val="1"/>
        <charset val="204"/>
      </rPr>
      <t>3. В случае если    Заявитель при    технологическом присоединении</t>
    </r>
  </si>
  <si>
    <r>
      <rPr>
        <sz val="14"/>
        <rFont val="Times New Roman"/>
        <family val="1"/>
        <charset val="204"/>
      </rPr>
      <t>условий для технологического присоединения Заявителя (км).</t>
    </r>
  </si>
  <si>
    <r>
      <rPr>
        <sz val="14"/>
        <rFont val="Times New Roman"/>
        <family val="1"/>
        <charset val="204"/>
      </rPr>
      <t>строительство    которых    предусмотрено    согласно    выданных    технических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</si>
  <si>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3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04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кабельных линий напряжением до 1кВ,</t>
    </r>
  </si>
  <si>
    <r>
      <rPr>
        <sz val="14"/>
        <rFont val="Times New Roman"/>
        <family val="1"/>
        <charset val="204"/>
      </rPr>
      <t>условий для технологического присоединения Заявителя (км);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</si>
  <si>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3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10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кабельных линий напряжением 6-10кВ,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</si>
  <si>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2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04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воздушных линий напряжением до 1кВ,</t>
    </r>
  </si>
  <si>
    <r>
      <rPr>
        <sz val="14"/>
        <rFont val="Times New Roman"/>
        <family val="1"/>
        <charset val="204"/>
      </rPr>
      <t>10кВ, строительство которых предусмотрено согласно выданных технических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</si>
  <si>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2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10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воздушных линий напряжением до 6-</t>
    </r>
  </si>
  <si>
    <r>
      <rPr>
        <sz val="14"/>
        <rFont val="Times New Roman"/>
        <family val="1"/>
        <charset val="204"/>
      </rPr>
      <t>градостроительной деятельности по строке «прочие объекты»;</t>
    </r>
  </si>
  <si>
    <r>
      <rPr>
        <sz val="14"/>
        <rFont val="Times New Roman"/>
        <family val="1"/>
        <charset val="204"/>
      </rPr>
      <t>полномочий в области сметного нормирования и ценообразования в сфере</t>
    </r>
  </si>
  <si>
    <r>
      <rPr>
        <sz val="14"/>
        <rFont val="Times New Roman"/>
        <family val="1"/>
        <charset val="204"/>
      </rPr>
      <t>коммунального    хозяйства    Российской    Федерации в    рамках    реализации</t>
    </r>
  </si>
  <si>
    <r>
      <rPr>
        <sz val="14"/>
        <rFont val="Times New Roman"/>
        <family val="1"/>
        <charset val="204"/>
      </rPr>
      <t>года (ФЕР), рекомендуемый Министерством строительства и жилищно-</t>
    </r>
  </si>
  <si>
    <r>
      <rPr>
        <sz val="14"/>
        <rFont val="Times New Roman"/>
        <family val="1"/>
        <charset val="204"/>
      </rPr>
      <t>технологическое присоединение, к федеральным единичным расценкам 2001</t>
    </r>
  </si>
  <si>
    <r>
      <rPr>
        <sz val="14"/>
        <rFont val="Times New Roman"/>
        <family val="1"/>
        <charset val="204"/>
      </rPr>
      <t>на квартал, предшествующий кварталу, в котором рассчитывается плата за</t>
    </r>
  </si>
  <si>
    <r>
      <rPr>
        <sz val="14"/>
        <rFont val="Times New Roman"/>
        <family val="1"/>
        <charset val="204"/>
      </rPr>
      <t>монтажным работам трансформаторных подстанций для Вологодской области</t>
    </r>
  </si>
  <si>
    <r>
      <rPr>
        <b/>
        <sz val="14"/>
        <rFont val="Times New Roman"/>
        <family val="1"/>
        <charset val="204"/>
      </rPr>
      <t>к</t>
    </r>
    <r>
      <rPr>
        <b/>
        <vertAlign val="subscript"/>
        <sz val="9"/>
        <rFont val="Times New Roman"/>
        <family val="1"/>
        <charset val="204"/>
      </rPr>
      <t>изм</t>
    </r>
    <r>
      <rPr>
        <b/>
        <sz val="9"/>
        <rFont val="Times New Roman"/>
        <family val="1"/>
        <charset val="204"/>
      </rPr>
      <t>.</t>
    </r>
    <r>
      <rPr>
        <b/>
        <vertAlign val="subscript"/>
        <sz val="9"/>
        <rFont val="Times New Roman"/>
        <family val="1"/>
        <charset val="204"/>
      </rPr>
      <t>ст</t>
    </r>
    <r>
      <rPr>
        <b/>
        <sz val="9"/>
        <rFont val="Times New Roman"/>
        <family val="1"/>
        <charset val="204"/>
      </rPr>
      <t>.</t>
    </r>
    <r>
      <rPr>
        <b/>
        <vertAlign val="subscript"/>
        <sz val="9"/>
        <rFont val="Times New Roman"/>
        <family val="1"/>
        <charset val="204"/>
      </rPr>
      <t>ТП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индекс изменения сметной стоимости по строительно-</t>
    </r>
  </si>
  <si>
    <r>
      <rPr>
        <sz val="14"/>
        <rFont val="Times New Roman"/>
        <family val="1"/>
        <charset val="204"/>
      </rPr>
      <t>алюминиевыми жилами»;</t>
    </r>
  </si>
  <si>
    <r>
      <rPr>
        <sz val="14"/>
        <rFont val="Times New Roman"/>
        <family val="1"/>
        <charset val="204"/>
      </rPr>
      <t>градостроительной деятельности по строке «подземная прокладка кабеля с</t>
    </r>
  </si>
  <si>
    <r>
      <rPr>
        <sz val="14"/>
        <rFont val="Times New Roman"/>
        <family val="1"/>
        <charset val="204"/>
      </rPr>
      <t>предшествующий кварталу, в котором рассчитывается плата за</t>
    </r>
  </si>
  <si>
    <r>
      <rPr>
        <sz val="14"/>
        <rFont val="Times New Roman"/>
        <family val="1"/>
        <charset val="204"/>
      </rPr>
      <t>монтажным работам кабельных линий для Вологодской области на квартал,</t>
    </r>
  </si>
  <si>
    <r>
      <rPr>
        <sz val="14"/>
        <rFont val="Times New Roman"/>
        <family val="1"/>
        <charset val="204"/>
      </rPr>
      <t xml:space="preserve">^^.ct.kh    </t>
    </r>
    <r>
      <rPr>
        <sz val="14"/>
        <rFont val="Times New Roman"/>
        <family val="1"/>
        <charset val="204"/>
      </rPr>
      <t>-    индекс    изменения    сметной    стоимости    по    строительно-</t>
    </r>
  </si>
  <si>
    <r>
      <rPr>
        <sz val="14"/>
        <rFont val="Times New Roman"/>
        <family val="1"/>
        <charset val="204"/>
      </rPr>
      <t>градостроительной деятельности по строке «воздушная прокладка кабеля с</t>
    </r>
  </si>
  <si>
    <r>
      <rPr>
        <sz val="14"/>
        <rFont val="Times New Roman"/>
        <family val="1"/>
        <charset val="204"/>
      </rPr>
      <t>коммунального хозяйства Российской Федерации в рамках реализации</t>
    </r>
  </si>
  <si>
    <r>
      <rPr>
        <sz val="14"/>
        <rFont val="Times New Roman"/>
        <family val="1"/>
        <charset val="204"/>
      </rPr>
      <t>монтажным работам воздушных линий для Вологодской области на квартал,</t>
    </r>
  </si>
  <si>
    <r>
      <rPr>
        <sz val="14"/>
        <rFont val="Times New Roman"/>
        <family val="1"/>
        <charset val="204"/>
      </rPr>
      <t xml:space="preserve">^^.ct.m    </t>
    </r>
    <r>
      <rPr>
        <sz val="14"/>
        <rFont val="Times New Roman"/>
        <family val="1"/>
        <charset val="204"/>
      </rPr>
      <t>-    индекс    изменения    сметной    стоимости    по    строительно-</t>
    </r>
  </si>
  <si>
    <r>
      <rPr>
        <sz val="14"/>
        <rFont val="Times New Roman"/>
        <family val="1"/>
        <charset val="204"/>
      </rPr>
      <t>ставки в соответствии с приложением 1;</t>
    </r>
  </si>
  <si>
    <r>
      <rPr>
        <b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>1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2,04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2,10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3,04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>Д</t>
    </r>
    <r>
      <rPr>
        <b/>
        <sz val="9"/>
        <rFont val="Times New Roman"/>
        <family val="1"/>
        <charset val="204"/>
      </rPr>
      <t>0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4секц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 xml:space="preserve">4КТП </t>
    </r>
    <r>
      <rPr>
        <sz val="14"/>
        <rFont val="Times New Roman"/>
        <family val="1"/>
        <charset val="204"/>
      </rPr>
      <t>- стандартизированные тарифные</t>
    </r>
  </si>
  <si>
    <r>
      <rPr>
        <sz val="14"/>
        <rFont val="Times New Roman"/>
        <family val="1"/>
        <charset val="204"/>
      </rPr>
      <t>присоединение Заявителем (кВт);</t>
    </r>
  </si>
  <si>
    <r>
      <rPr>
        <b/>
        <sz val="14"/>
        <rFont val="Times New Roman"/>
        <family val="1"/>
        <charset val="204"/>
      </rPr>
      <t xml:space="preserve">N </t>
    </r>
    <r>
      <rPr>
        <sz val="14"/>
        <rFont val="Times New Roman"/>
        <family val="1"/>
        <charset val="204"/>
      </rPr>
      <t>- объем максимальной мощности, указанной в заявке на технологическое</t>
    </r>
  </si>
  <si>
    <r>
      <rPr>
        <b/>
        <sz val="14"/>
        <rFont val="Times New Roman"/>
        <family val="1"/>
        <charset val="204"/>
      </rPr>
      <t xml:space="preserve">+ </t>
    </r>
    <r>
      <rPr>
        <b/>
        <vertAlign val="superscript"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>4секц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N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к</t>
    </r>
    <r>
      <rPr>
        <b/>
        <sz val="9"/>
        <rFont val="Times New Roman"/>
        <family val="1"/>
        <charset val="204"/>
      </rPr>
      <t xml:space="preserve">изм.ст.ТП </t>
    </r>
    <r>
      <rPr>
        <b/>
        <sz val="14"/>
        <rFont val="Times New Roman"/>
        <family val="1"/>
        <charset val="204"/>
      </rPr>
      <t xml:space="preserve">+ </t>
    </r>
    <r>
      <rPr>
        <b/>
        <vertAlign val="superscript"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>4КТП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N</t>
    </r>
    <r>
      <rPr>
        <b/>
        <sz val="9"/>
        <rFont val="Times New Roman"/>
        <family val="1"/>
        <charset val="204"/>
      </rPr>
      <t>i</t>
    </r>
    <r>
      <rPr>
        <b/>
        <sz val="14"/>
        <rFont val="Times New Roman"/>
        <family val="1"/>
        <charset val="204"/>
      </rPr>
      <t xml:space="preserve">* </t>
    </r>
    <r>
      <rPr>
        <b/>
        <sz val="9"/>
        <rFont val="Times New Roman"/>
        <family val="1"/>
        <charset val="204"/>
      </rPr>
      <t>^зм.ст.ТП</t>
    </r>
  </si>
  <si>
    <r>
      <rPr>
        <b/>
        <vertAlign val="superscript"/>
        <sz val="14"/>
        <rFont val="Times New Roman"/>
        <family val="1"/>
        <charset val="204"/>
      </rPr>
      <t>Р</t>
    </r>
    <r>
      <rPr>
        <vertAlign val="superscript"/>
        <sz val="14"/>
        <rFont val="Times New Roman"/>
        <family val="1"/>
        <charset val="204"/>
      </rPr>
      <t>ист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= </t>
    </r>
    <r>
      <rPr>
        <b/>
        <vertAlign val="superscript"/>
        <sz val="14"/>
        <rFont val="Times New Roman"/>
        <family val="1"/>
        <charset val="204"/>
      </rPr>
      <t>[С</t>
    </r>
    <r>
      <rPr>
        <b/>
        <sz val="9"/>
        <rFont val="Times New Roman"/>
        <family val="1"/>
        <charset val="204"/>
      </rPr>
      <t>2,10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L</t>
    </r>
    <r>
      <rPr>
        <b/>
        <sz val="9"/>
        <rFont val="Times New Roman"/>
        <family val="1"/>
        <charset val="204"/>
      </rPr>
      <t>2,10</t>
    </r>
    <r>
      <rPr>
        <b/>
        <sz val="14"/>
        <rFont val="Times New Roman"/>
        <family val="1"/>
        <charset val="204"/>
      </rPr>
      <t>+C</t>
    </r>
    <r>
      <rPr>
        <b/>
        <sz val="9"/>
        <rFont val="Times New Roman"/>
        <family val="1"/>
        <charset val="204"/>
      </rPr>
      <t>'2,04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Ь</t>
    </r>
    <r>
      <rPr>
        <b/>
        <sz val="9"/>
        <rFont val="Times New Roman"/>
        <family val="1"/>
        <charset val="204"/>
      </rPr>
      <t>г,04</t>
    </r>
    <r>
      <rPr>
        <b/>
        <vertAlign val="superscript"/>
        <sz val="14"/>
        <rFont val="Times New Roman"/>
        <family val="1"/>
        <charset val="204"/>
      </rPr>
      <t>]</t>
    </r>
    <r>
      <rPr>
        <b/>
        <sz val="14"/>
        <rFont val="Times New Roman"/>
        <family val="1"/>
        <charset val="204"/>
      </rPr>
      <t>*к</t>
    </r>
    <r>
      <rPr>
        <b/>
        <sz val="9"/>
        <rFont val="Times New Roman"/>
        <family val="1"/>
        <charset val="204"/>
      </rPr>
      <t xml:space="preserve">изм.ст.ВЛ </t>
    </r>
    <r>
      <rPr>
        <b/>
        <sz val="14"/>
        <rFont val="Times New Roman"/>
        <family val="1"/>
        <charset val="204"/>
      </rPr>
      <t xml:space="preserve">+ </t>
    </r>
    <r>
      <rPr>
        <b/>
        <vertAlign val="superscript"/>
        <sz val="14"/>
        <rFont val="Times New Roman"/>
        <family val="1"/>
        <charset val="204"/>
      </rPr>
      <t>[С</t>
    </r>
    <r>
      <rPr>
        <b/>
        <sz val="9"/>
        <rFont val="Times New Roman"/>
        <family val="1"/>
        <charset val="204"/>
      </rPr>
      <t>3,10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L</t>
    </r>
    <r>
      <rPr>
        <b/>
        <sz val="9"/>
        <rFont val="Times New Roman"/>
        <family val="1"/>
        <charset val="204"/>
      </rPr>
      <t>3,10</t>
    </r>
    <r>
      <rPr>
        <b/>
        <sz val="14"/>
        <rFont val="Times New Roman"/>
        <family val="1"/>
        <charset val="204"/>
      </rPr>
      <t>+Q</t>
    </r>
    <r>
      <rPr>
        <b/>
        <sz val="9"/>
        <rFont val="Times New Roman"/>
        <family val="1"/>
        <charset val="204"/>
      </rPr>
      <t>3,04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^</t>
    </r>
    <r>
      <rPr>
        <b/>
        <sz val="9"/>
        <rFont val="Times New Roman"/>
        <family val="1"/>
        <charset val="204"/>
      </rPr>
      <t>3,04</t>
    </r>
    <r>
      <rPr>
        <b/>
        <vertAlign val="superscript"/>
        <sz val="14"/>
        <rFont val="Times New Roman"/>
        <family val="1"/>
        <charset val="204"/>
      </rPr>
      <t>]</t>
    </r>
    <r>
      <rPr>
        <b/>
        <sz val="14"/>
        <rFont val="Times New Roman"/>
        <family val="1"/>
        <charset val="204"/>
      </rPr>
      <t>*к</t>
    </r>
    <r>
      <rPr>
        <b/>
        <sz val="9"/>
        <rFont val="Times New Roman"/>
        <family val="1"/>
        <charset val="204"/>
      </rPr>
      <t>изм.ст.КЛ</t>
    </r>
  </si>
  <si>
    <r>
      <rPr>
        <b/>
        <sz val="14"/>
        <rFont val="Times New Roman"/>
        <family val="1"/>
        <charset val="204"/>
      </rPr>
      <t>Р = С</t>
    </r>
    <r>
      <rPr>
        <b/>
        <vertAlign val="subscript"/>
        <sz val="9"/>
        <rFont val="Times New Roman"/>
        <family val="1"/>
        <charset val="204"/>
      </rPr>
      <t>1</t>
    </r>
    <r>
      <rPr>
        <b/>
        <sz val="9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N</t>
    </r>
  </si>
  <si>
    <r>
      <rPr>
        <b/>
        <sz val="14"/>
        <rFont val="Times New Roman"/>
        <family val="1"/>
        <charset val="204"/>
      </rPr>
      <t>Р</t>
    </r>
    <r>
      <rPr>
        <b/>
        <sz val="9"/>
        <rFont val="Times New Roman"/>
        <family val="1"/>
        <charset val="204"/>
      </rPr>
      <t xml:space="preserve">общ </t>
    </r>
    <r>
      <rPr>
        <b/>
        <sz val="14"/>
        <rFont val="Times New Roman"/>
        <family val="1"/>
        <charset val="204"/>
      </rPr>
      <t>= Р + Р</t>
    </r>
    <r>
      <rPr>
        <sz val="14"/>
        <rFont val="Times New Roman"/>
        <family val="1"/>
        <charset val="204"/>
      </rPr>
      <t>ист</t>
    </r>
  </si>
  <si>
    <r>
      <rPr>
        <sz val="14"/>
        <rFont val="Times New Roman"/>
        <family val="1"/>
        <charset val="204"/>
      </rPr>
      <t>мероприятия «последней мили» согласно техническим условиям:</t>
    </r>
  </si>
  <si>
    <r>
      <rPr>
        <sz val="14"/>
        <rFont val="Times New Roman"/>
        <family val="1"/>
        <charset val="204"/>
      </rPr>
      <t>устройств Заявителя к одному источнику энергоснабжения предусматриваются</t>
    </r>
  </si>
  <si>
    <r>
      <rPr>
        <sz val="14"/>
        <rFont val="Times New Roman"/>
        <family val="1"/>
        <charset val="204"/>
      </rPr>
      <t>2.    Если при технологическом присоединении энергопринимающих</t>
    </r>
  </si>
  <si>
    <r>
      <rPr>
        <sz val="14"/>
        <rFont val="Times New Roman"/>
        <family val="1"/>
        <charset val="204"/>
      </rPr>
      <t>технологическое присоединение Заявителем (кВт).</t>
    </r>
  </si>
  <si>
    <r>
      <rPr>
        <b/>
        <sz val="14"/>
        <rFont val="Times New Roman"/>
        <family val="1"/>
        <charset val="204"/>
      </rPr>
      <t xml:space="preserve">N </t>
    </r>
    <r>
      <rPr>
        <sz val="14"/>
        <rFont val="Times New Roman"/>
        <family val="1"/>
        <charset val="204"/>
      </rPr>
      <t>- объем максимальной мощности, указанной в заявке на</t>
    </r>
  </si>
  <si>
    <r>
      <rPr>
        <sz val="14"/>
        <rFont val="Times New Roman"/>
        <family val="1"/>
        <charset val="204"/>
      </rPr>
      <t>приложением 1;</t>
    </r>
  </si>
  <si>
    <r>
      <rPr>
        <b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 xml:space="preserve">1 </t>
    </r>
    <r>
      <rPr>
        <sz val="14"/>
        <rFont val="Times New Roman"/>
        <family val="1"/>
        <charset val="204"/>
      </rPr>
      <t>- стандартизированная тарифная ставка в соответствии с</t>
    </r>
  </si>
  <si>
    <r>
      <rPr>
        <sz val="14"/>
        <rFont val="Times New Roman"/>
        <family val="1"/>
        <charset val="204"/>
      </rPr>
      <t>расходы на строительство объектов электросетевого хозяйства;</t>
    </r>
  </si>
  <si>
    <r>
      <rPr>
        <b/>
        <sz val="14"/>
        <rFont val="Times New Roman"/>
        <family val="1"/>
        <charset val="204"/>
      </rPr>
      <t xml:space="preserve">Р </t>
    </r>
    <r>
      <rPr>
        <sz val="14"/>
        <rFont val="Times New Roman"/>
        <family val="1"/>
        <charset val="204"/>
      </rPr>
      <t>- расходы на технологическое присоединение не включающие в себя</t>
    </r>
  </si>
  <si>
    <r>
      <rPr>
        <sz val="14"/>
        <rFont val="Times New Roman"/>
        <family val="1"/>
        <charset val="204"/>
      </rPr>
      <t>«последней мили»:</t>
    </r>
  </si>
  <si>
    <r>
      <rPr>
        <sz val="14"/>
        <rFont val="Times New Roman"/>
        <family val="1"/>
        <charset val="204"/>
      </rPr>
      <t>устройств Заявителя отсутствует необходимость реализации мероприятий</t>
    </r>
  </si>
  <si>
    <r>
      <rPr>
        <sz val="14"/>
        <rFont val="Times New Roman"/>
        <family val="1"/>
        <charset val="204"/>
      </rPr>
      <t>1.    Если при технологическом присоединении энергопринимающих</t>
    </r>
  </si>
  <si>
    <r>
      <rPr>
        <sz val="14"/>
        <rFont val="Times New Roman"/>
        <family val="1"/>
        <charset val="204"/>
      </rPr>
      <t>основании поданной заявки.</t>
    </r>
  </si>
  <si>
    <r>
      <rPr>
        <sz val="14"/>
        <rFont val="Times New Roman"/>
        <family val="1"/>
        <charset val="204"/>
      </rPr>
      <t>энергопринимающих устройств и (или) объектов электроэнергетики на</t>
    </r>
  </si>
  <si>
    <r>
      <rPr>
        <sz val="14"/>
        <rFont val="Times New Roman"/>
        <family val="1"/>
        <charset val="204"/>
      </rPr>
      <t>необходимо осуществить, в зависимости от присоединения</t>
    </r>
  </si>
  <si>
    <r>
      <rPr>
        <sz val="14"/>
        <rFont val="Times New Roman"/>
        <family val="1"/>
        <charset val="204"/>
      </rPr>
      <t>технологического присоединения только по мероприятиям, которые</t>
    </r>
  </si>
  <si>
    <r>
      <rPr>
        <sz val="14"/>
        <rFont val="Times New Roman"/>
        <family val="1"/>
        <charset val="204"/>
      </rPr>
      <t>организацией в соответствии с формулами в зависимости от способа</t>
    </r>
  </si>
  <si>
    <r>
      <rPr>
        <sz val="14"/>
        <rFont val="Times New Roman"/>
        <family val="1"/>
        <charset val="204"/>
      </rPr>
      <t>Размер платы для каждого присоединения рассчитывается сетевой</t>
    </r>
  </si>
  <si>
    <r>
      <rPr>
        <b/>
        <sz val="14"/>
        <rFont val="Times New Roman"/>
        <family val="1"/>
        <charset val="204"/>
      </rPr>
      <t>сетям</t>
    </r>
  </si>
  <si>
    <r>
      <rPr>
        <b/>
        <sz val="14"/>
        <rFont val="Times New Roman"/>
        <family val="1"/>
        <charset val="204"/>
      </rPr>
      <t>энергопринимающих устройств к распределительным электрическим</t>
    </r>
  </si>
  <si>
    <r>
      <rPr>
        <b/>
        <sz val="14"/>
        <rFont val="Times New Roman"/>
        <family val="1"/>
        <charset val="204"/>
      </rPr>
      <t>Формулы платы за технологическое присоединение</t>
    </r>
  </si>
  <si>
    <r>
      <rPr>
        <sz val="14"/>
        <rFont val="Times New Roman"/>
        <family val="1"/>
        <charset val="204"/>
      </rPr>
      <t>от 23.12.2016 № 727-р</t>
    </r>
  </si>
  <si>
    <r>
      <rPr>
        <sz val="14"/>
        <rFont val="Times New Roman"/>
        <family val="1"/>
        <charset val="204"/>
      </rPr>
      <t>ТЭК и ТР области</t>
    </r>
  </si>
  <si>
    <r>
      <rPr>
        <sz val="14"/>
        <rFont val="Times New Roman"/>
        <family val="1"/>
        <charset val="204"/>
      </rPr>
      <t>к приказу Департамента</t>
    </r>
  </si>
  <si>
    <r>
      <rPr>
        <sz val="14"/>
        <rFont val="Times New Roman"/>
        <family val="1"/>
        <charset val="204"/>
      </rPr>
      <t>Приложение 3</t>
    </r>
  </si>
  <si>
    <r>
      <rPr>
        <sz val="8"/>
        <rFont val="Times New Roman"/>
        <family val="1"/>
        <charset val="204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 сфере электроэнергетики.</t>
    </r>
  </si>
  <si>
    <r>
      <rPr>
        <sz val="8"/>
        <rFont val="Times New Roman"/>
        <family val="1"/>
        <charset val="204"/>
      </rPr>
      <t>ценообразования в области регулируемых цен (тарифов) в электроэнергетике, утвержденных постановлением Правительства РФ от 29.12.2011 № 1178;</t>
    </r>
  </si>
  <si>
    <r>
      <rPr>
        <sz val="8"/>
        <rFont val="Times New Roman"/>
        <family val="1"/>
        <charset val="204"/>
      </rPr>
      <t>включаемых в плату за технологическое присоединение, связанных с компенсацией расходов на строительство объектов электросетевого хозяйства, определяемых регулирующими органами в соответствии с пунктом 87 Основ</t>
    </r>
  </si>
  <si>
    <r>
      <rPr>
        <sz val="8"/>
        <rFont val="Times New Roman"/>
        <family val="1"/>
        <charset val="204"/>
      </rPr>
      <t>данной точке присоединения мощности), энергопринимающих устройств максимальной мощностью до 150 кВт включительно (с учетом ранее присоединенных в данной точке присоединения энергопринимающих устройств), не</t>
    </r>
  </si>
  <si>
    <r>
      <rPr>
        <sz val="8"/>
        <rFont val="Times New Roman"/>
        <family val="1"/>
        <charset val="204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 включительно (с учетом ранее присоединенной в</t>
    </r>
  </si>
  <si>
    <r>
      <rPr>
        <sz val="8"/>
        <rFont val="Times New Roman"/>
        <family val="1"/>
        <charset val="204"/>
      </rPr>
      <t>&lt; * &gt;</t>
    </r>
  </si>
  <si>
    <r>
      <rPr>
        <sz val="8"/>
        <rFont val="Times New Roman"/>
        <family val="1"/>
        <charset val="204"/>
      </rPr>
      <t>2.    Ставки установлены для технологического присоединения Заявителя по одному источнику энергоснабжения.</t>
    </r>
  </si>
  <si>
    <r>
      <rPr>
        <sz val="8"/>
        <rFont val="Times New Roman"/>
        <family val="1"/>
        <charset val="204"/>
      </rPr>
      <t>определению размера платы за технологическое присоединение к электрическим сетям, утвержденных приказом Федеральной службы по тарифам от 11 сентября 2012 года № 209-э/1.</t>
    </r>
  </si>
  <si>
    <r>
      <rPr>
        <sz val="8"/>
        <rFont val="Times New Roman"/>
        <family val="1"/>
        <charset val="204"/>
      </rPr>
      <t>энергопринимающих устройств применяются только ставки за единицу максимальной мощности, указанные в пунктах 1, 3, 4, 5 настоящего приложения в соответствии с требованиями пункта 19 Методических указаний по</t>
    </r>
  </si>
  <si>
    <r>
      <rPr>
        <sz val="8"/>
        <rFont val="Times New Roman"/>
        <family val="1"/>
        <charset val="204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 электрической энергией передвижных</t>
    </r>
  </si>
  <si>
    <r>
      <rPr>
        <sz val="8"/>
        <rFont val="Times New Roman"/>
        <family val="1"/>
        <charset val="204"/>
      </rPr>
      <t>Примечания:</t>
    </r>
  </si>
  <si>
    <r>
      <rPr>
        <sz val="10"/>
        <rFont val="Times New Roman"/>
        <family val="1"/>
        <charset val="204"/>
      </rPr>
      <t>340,17</t>
    </r>
  </si>
  <si>
    <r>
      <rPr>
        <sz val="10"/>
        <rFont val="Times New Roman"/>
        <family val="1"/>
        <charset val="204"/>
      </rPr>
      <t>—</t>
    </r>
  </si>
  <si>
    <r>
      <rPr>
        <sz val="10"/>
        <rFont val="Times New Roman"/>
        <family val="1"/>
        <charset val="204"/>
      </rPr>
      <t>Фактические действия по присоединению и обеспечению работы устройств в электрической сети</t>
    </r>
  </si>
  <si>
    <r>
      <rPr>
        <sz val="10"/>
        <rFont val="Times New Roman"/>
        <family val="1"/>
        <charset val="204"/>
      </rPr>
      <t>5.</t>
    </r>
  </si>
  <si>
    <r>
      <rPr>
        <sz val="10"/>
        <rFont val="Times New Roman"/>
        <family val="1"/>
        <charset val="204"/>
      </rPr>
      <t>81,21</t>
    </r>
  </si>
  <si>
    <r>
      <rPr>
        <sz val="10"/>
        <rFont val="Times New Roman"/>
        <family val="1"/>
        <charset val="204"/>
      </rPr>
  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</si>
  <si>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  <family val="1"/>
        <charset val="204"/>
      </rPr>
      <t>4.</t>
    </r>
  </si>
  <si>
    <r>
      <rPr>
        <sz val="10"/>
        <rFont val="Times New Roman"/>
        <family val="1"/>
        <charset val="204"/>
      </rPr>
      <t>166,38</t>
    </r>
  </si>
  <si>
    <r>
      <rPr>
        <sz val="10"/>
        <rFont val="Times New Roman"/>
        <family val="1"/>
        <charset val="204"/>
      </rPr>
      <t>-</t>
    </r>
  </si>
  <si>
    <r>
      <rPr>
        <sz val="10"/>
        <rFont val="Times New Roman"/>
        <family val="1"/>
        <charset val="204"/>
      </rPr>
      <t>Проверка сетевой организацией выполнения заявителем ТУ</t>
    </r>
  </si>
  <si>
    <r>
      <rPr>
        <sz val="10"/>
        <rFont val="Times New Roman"/>
        <family val="1"/>
        <charset val="204"/>
      </rPr>
      <t>3.</t>
    </r>
  </si>
  <si>
    <r>
      <rPr>
        <sz val="10"/>
        <rFont val="Times New Roman"/>
        <family val="1"/>
        <charset val="204"/>
      </rPr>
      <t>7 334</t>
    </r>
  </si>
  <si>
    <r>
      <rPr>
        <sz val="10"/>
        <rFont val="Times New Roman"/>
        <family val="1"/>
        <charset val="204"/>
      </rPr>
      <t>3 667</t>
    </r>
  </si>
  <si>
    <r>
      <rPr>
        <sz val="10"/>
        <rFont val="Times New Roman"/>
        <family val="1"/>
        <charset val="204"/>
      </rPr>
      <t>строительство комплектных трансформаторных подстанций (КТП) с уровнем напряжения до 35 кВ</t>
    </r>
  </si>
  <si>
    <r>
      <rPr>
        <sz val="10"/>
        <rFont val="Times New Roman"/>
        <family val="1"/>
        <charset val="204"/>
      </rPr>
      <t>2.6</t>
    </r>
  </si>
  <si>
    <r>
      <rPr>
        <sz val="10"/>
        <rFont val="Times New Roman"/>
        <family val="1"/>
        <charset val="204"/>
      </rPr>
      <t>1 700</t>
    </r>
  </si>
  <si>
    <r>
      <rPr>
        <sz val="10"/>
        <rFont val="Times New Roman"/>
        <family val="1"/>
        <charset val="204"/>
      </rPr>
      <t>строительство пунктов секционирования</t>
    </r>
  </si>
  <si>
    <r>
      <rPr>
        <sz val="10"/>
        <rFont val="Times New Roman"/>
        <family val="1"/>
        <charset val="204"/>
      </rPr>
      <t>2.5</t>
    </r>
  </si>
  <si>
    <r>
      <rPr>
        <sz val="10"/>
        <rFont val="Times New Roman"/>
        <family val="1"/>
        <charset val="204"/>
      </rPr>
      <t>4 843</t>
    </r>
  </si>
  <si>
    <r>
      <rPr>
        <sz val="10"/>
        <rFont val="Times New Roman"/>
        <family val="1"/>
        <charset val="204"/>
      </rPr>
      <t>4 497</t>
    </r>
  </si>
  <si>
    <r>
      <rPr>
        <sz val="10"/>
        <rFont val="Times New Roman"/>
        <family val="1"/>
        <charset val="204"/>
      </rPr>
      <t>8 994</t>
    </r>
  </si>
  <si>
    <r>
      <rPr>
        <sz val="10"/>
        <rFont val="Times New Roman"/>
        <family val="1"/>
        <charset val="204"/>
      </rPr>
      <t>строительство кабельных линий напряжением 6-10 кВ</t>
    </r>
  </si>
  <si>
    <r>
      <rPr>
        <sz val="10"/>
        <rFont val="Times New Roman"/>
        <family val="1"/>
        <charset val="204"/>
      </rPr>
      <t>2.4</t>
    </r>
  </si>
  <si>
    <r>
      <rPr>
        <sz val="10"/>
        <rFont val="Times New Roman"/>
        <family val="1"/>
        <charset val="204"/>
      </rPr>
      <t>6 427</t>
    </r>
  </si>
  <si>
    <r>
      <rPr>
        <sz val="10"/>
        <rFont val="Times New Roman"/>
        <family val="1"/>
        <charset val="204"/>
      </rPr>
      <t>4 862</t>
    </r>
  </si>
  <si>
    <r>
      <rPr>
        <sz val="10"/>
        <rFont val="Times New Roman"/>
        <family val="1"/>
        <charset val="204"/>
      </rPr>
      <t>9 724</t>
    </r>
  </si>
  <si>
    <r>
      <rPr>
        <sz val="10"/>
        <rFont val="Times New Roman"/>
        <family val="1"/>
        <charset val="204"/>
      </rPr>
      <t>строительство кабельных линий напряжением до 1 кВ</t>
    </r>
  </si>
  <si>
    <r>
      <rPr>
        <sz val="10"/>
        <rFont val="Times New Roman"/>
        <family val="1"/>
        <charset val="204"/>
      </rPr>
      <t>2.3</t>
    </r>
  </si>
  <si>
    <r>
      <rPr>
        <sz val="10"/>
        <rFont val="Times New Roman"/>
        <family val="1"/>
        <charset val="204"/>
      </rPr>
      <t>6 300</t>
    </r>
  </si>
  <si>
    <r>
      <rPr>
        <sz val="10"/>
        <rFont val="Times New Roman"/>
        <family val="1"/>
        <charset val="204"/>
      </rPr>
      <t>7 394</t>
    </r>
  </si>
  <si>
    <r>
      <rPr>
        <sz val="10"/>
        <rFont val="Times New Roman"/>
        <family val="1"/>
        <charset val="204"/>
      </rPr>
      <t>14 788</t>
    </r>
  </si>
  <si>
    <r>
      <rPr>
        <sz val="10"/>
        <rFont val="Times New Roman"/>
        <family val="1"/>
        <charset val="204"/>
      </rPr>
      <t>строительство воздушных линий напряжением 6-10 кВ</t>
    </r>
  </si>
  <si>
    <r>
      <rPr>
        <sz val="10"/>
        <rFont val="Times New Roman"/>
        <family val="1"/>
        <charset val="204"/>
      </rPr>
      <t>2.2</t>
    </r>
  </si>
  <si>
    <r>
      <rPr>
        <sz val="10"/>
        <rFont val="Times New Roman"/>
        <family val="1"/>
        <charset val="204"/>
      </rPr>
      <t>8 152</t>
    </r>
  </si>
  <si>
    <r>
      <rPr>
        <sz val="10"/>
        <rFont val="Times New Roman"/>
        <family val="1"/>
        <charset val="204"/>
      </rPr>
      <t>4 244</t>
    </r>
  </si>
  <si>
    <r>
      <rPr>
        <sz val="10"/>
        <rFont val="Times New Roman"/>
        <family val="1"/>
        <charset val="204"/>
      </rPr>
      <t>8 488</t>
    </r>
  </si>
  <si>
    <r>
      <rPr>
        <sz val="10"/>
        <rFont val="Times New Roman"/>
        <family val="1"/>
        <charset val="204"/>
      </rPr>
      <t>строительство воздушных линий напряжением до 1 кВ</t>
    </r>
  </si>
  <si>
    <r>
      <rPr>
        <sz val="10"/>
        <rFont val="Times New Roman"/>
        <family val="1"/>
        <charset val="204"/>
      </rPr>
      <t>2.1</t>
    </r>
  </si>
  <si>
    <r>
      <rPr>
        <sz val="10"/>
        <rFont val="Times New Roman"/>
        <family val="1"/>
        <charset val="204"/>
      </rPr>
      <t>Выполнение сетевой организацией, мероприятий, связанных со строительством «последней мили»</t>
    </r>
  </si>
  <si>
    <r>
      <rPr>
        <sz val="10"/>
        <rFont val="Times New Roman"/>
        <family val="1"/>
        <charset val="204"/>
      </rPr>
      <t>2.</t>
    </r>
  </si>
  <si>
    <r>
      <rPr>
        <sz val="10"/>
        <rFont val="Times New Roman"/>
        <family val="1"/>
        <charset val="204"/>
      </rPr>
      <t>98,73</t>
    </r>
  </si>
  <si>
    <r>
      <rPr>
        <sz val="10"/>
        <rFont val="Times New Roman"/>
        <family val="1"/>
        <charset val="204"/>
      </rPr>
      <t>Подготовка и выдача сетевой организацией технических условий заявителю (ТУ)</t>
    </r>
  </si>
  <si>
    <r>
      <rPr>
        <sz val="10"/>
        <rFont val="Times New Roman"/>
        <family val="1"/>
        <charset val="204"/>
      </rPr>
      <t>1.</t>
    </r>
  </si>
  <si>
    <r>
      <rPr>
        <sz val="10"/>
        <rFont val="Times New Roman"/>
        <family val="1"/>
        <charset val="204"/>
      </rPr>
      <t>6</t>
    </r>
  </si>
  <si>
    <r>
      <rPr>
        <sz val="10"/>
        <rFont val="Times New Roman"/>
        <family val="1"/>
        <charset val="204"/>
      </rPr>
      <t>5</t>
    </r>
  </si>
  <si>
    <r>
      <rPr>
        <sz val="10"/>
        <rFont val="Times New Roman"/>
        <family val="1"/>
        <charset val="204"/>
      </rPr>
      <t>4</t>
    </r>
  </si>
  <si>
    <r>
      <rPr>
        <sz val="10"/>
        <rFont val="Times New Roman"/>
        <family val="1"/>
        <charset val="204"/>
      </rPr>
      <t>3</t>
    </r>
  </si>
  <si>
    <r>
      <rPr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</si>
  <si>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</si>
  <si>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с 01.01.2017 по 31.12.2017</t>
    </r>
  </si>
  <si>
    <r>
      <rPr>
        <sz val="10"/>
        <rFont val="Times New Roman"/>
        <family val="1"/>
        <charset val="204"/>
      </rPr>
      <t>с 01.10.2017 по 31.12.2017</t>
    </r>
  </si>
  <si>
    <r>
      <rPr>
        <sz val="10"/>
        <rFont val="Times New Roman"/>
        <family val="1"/>
        <charset val="204"/>
      </rPr>
      <t>с 01.01.2017 по 30.09.2017</t>
    </r>
  </si>
  <si>
    <r>
      <rPr>
        <sz val="10"/>
        <rFont val="Times New Roman"/>
        <family val="1"/>
        <charset val="204"/>
      </rPr>
      <t>свыше 150 кВт до 8900 кВт включительно</t>
    </r>
  </si>
  <si>
    <r>
      <rPr>
        <sz val="10"/>
        <rFont val="Times New Roman"/>
        <family val="1"/>
        <charset val="204"/>
      </rPr>
      <t>до 150 кВт</t>
    </r>
  </si>
  <si>
    <r>
      <rPr>
        <sz val="10"/>
        <rFont val="Times New Roman"/>
        <family val="1"/>
        <charset val="204"/>
      </rPr>
      <t>Ставки для платы по каждому мероприятию, (руб./кВт) (в ценах периода регулирования, без учета НДС)</t>
    </r>
  </si>
  <si>
    <r>
      <rPr>
        <sz val="10"/>
        <rFont val="Times New Roman"/>
        <family val="1"/>
        <charset val="204"/>
      </rPr>
      <t>Справочно. Размер ставки для расчета выпадающих до 150 кВт &lt; * &gt;</t>
    </r>
  </si>
  <si>
    <r>
      <rPr>
        <sz val="10"/>
        <rFont val="Times New Roman"/>
        <family val="1"/>
        <charset val="204"/>
      </rPr>
      <t>Наименование мероприятий</t>
    </r>
  </si>
  <si>
    <r>
      <rPr>
        <sz val="10"/>
        <rFont val="Times New Roman"/>
        <family val="1"/>
        <charset val="204"/>
      </rPr>
      <t>№ п/п</t>
    </r>
  </si>
  <si>
    <r>
      <rPr>
        <b/>
        <sz val="14"/>
        <rFont val="Times New Roman"/>
        <family val="1"/>
        <charset val="204"/>
      </rPr>
      <t>Вологодской области</t>
    </r>
  </si>
  <si>
    <r>
      <rPr>
        <b/>
        <sz val="14"/>
        <rFont val="Times New Roman"/>
        <family val="1"/>
        <charset val="204"/>
      </rPr>
      <t>энергопринимающих устройств к распределительным электрическим сетям сетевых организаций на территории</t>
    </r>
  </si>
  <si>
    <r>
      <rPr>
        <b/>
        <sz val="14"/>
        <rFont val="Times New Roman"/>
        <family val="1"/>
        <charset val="204"/>
      </rPr>
      <t>Ставки за единицу максимальной мощности для расчета платы за технологическое присоединение</t>
    </r>
  </si>
  <si>
    <r>
      <rPr>
        <sz val="12"/>
        <rFont val="Times New Roman"/>
        <family val="1"/>
        <charset val="204"/>
      </rPr>
      <t>от 23.12.2016 № 727-р</t>
    </r>
  </si>
  <si>
    <r>
      <rPr>
        <sz val="12"/>
        <rFont val="Times New Roman"/>
        <family val="1"/>
        <charset val="204"/>
      </rPr>
      <t>ТЭК и ТР области</t>
    </r>
  </si>
  <si>
    <r>
      <rPr>
        <sz val="12"/>
        <rFont val="Times New Roman"/>
        <family val="1"/>
        <charset val="204"/>
      </rPr>
      <t>к приказу Департамента</t>
    </r>
  </si>
  <si>
    <r>
      <rPr>
        <sz val="12"/>
        <rFont val="Times New Roman"/>
        <family val="1"/>
        <charset val="204"/>
      </rPr>
      <t>Приложение 2</t>
    </r>
  </si>
  <si>
    <r>
      <rPr>
        <sz val="10"/>
        <rFont val="Times New Roman"/>
        <family val="1"/>
        <charset val="204"/>
      </rPr>
      <t>сфере электроэнергетики.</t>
    </r>
  </si>
  <si>
    <r>
      <rPr>
        <sz val="10"/>
        <rFont val="Times New Roman"/>
        <family val="1"/>
        <charset val="204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</t>
    </r>
  </si>
  <si>
    <r>
      <rPr>
        <sz val="10"/>
        <rFont val="Times New Roman"/>
        <family val="1"/>
        <charset val="204"/>
      </rPr>
      <t>регулируемых цен (тарифов) в электроэнергетике, утвержденных постановлением Правительства РФ от 29.12.2011 № 1178;</t>
    </r>
  </si>
  <si>
    <r>
      <rPr>
        <sz val="10"/>
        <rFont val="Times New Roman"/>
        <family val="1"/>
        <charset val="204"/>
      </rPr>
      <t>расходов на строительство объектов электросетевого хозяйства, определяемых регулирующими органами в соответствии с пунктом 87 Основ ценообразования в области</t>
    </r>
  </si>
  <si>
    <r>
      <rPr>
        <sz val="10"/>
        <rFont val="Times New Roman"/>
        <family val="1"/>
        <charset val="204"/>
      </rPr>
      <t>учетом ранее присоединенных в данной точке присоединения энергопринимающих устройств), не включаемых в плату за технологическое присоединение, связанных с компенсацией</t>
    </r>
  </si>
  <si>
    <r>
      <rPr>
        <sz val="10"/>
        <rFont val="Times New Roman"/>
        <family val="1"/>
        <charset val="204"/>
      </rPr>
      <t>включительно (с учетом ранее присоединенной в данной точке присоединения мощности), энергопринимающих устройств максимальной мощностью до 150 кВт включительно (с</t>
    </r>
  </si>
  <si>
    <r>
      <rPr>
        <sz val="10"/>
        <rFont val="Times New Roman"/>
        <family val="1"/>
        <charset val="204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</t>
    </r>
  </si>
  <si>
    <r>
      <rPr>
        <sz val="10"/>
        <rFont val="Times New Roman"/>
        <family val="1"/>
        <charset val="204"/>
      </rPr>
      <t>&lt; * &gt;</t>
    </r>
  </si>
  <si>
    <r>
      <rPr>
        <sz val="10"/>
        <rFont val="Times New Roman"/>
        <family val="1"/>
        <charset val="204"/>
      </rPr>
      <t>2.    Размер платы для каждого присоединения рассчитывается сетевой организацией в соответствии с формулами указанными в приложении 3 настоящего приказа</t>
    </r>
  </si>
  <si>
    <r>
      <rPr>
        <sz val="10"/>
        <rFont val="Times New Roman"/>
        <family val="1"/>
        <charset val="204"/>
      </rPr>
      <t>утвержденных приказом Федеральной службы по тарифам от 11 сентября 2012 года № 209-э/1</t>
    </r>
  </si>
  <si>
    <r>
      <rPr>
        <sz val="10"/>
        <rFont val="Times New Roman"/>
        <family val="1"/>
        <charset val="204"/>
      </rPr>
      <t>настоящего приложения в соответствии с требованиями пункта 19 Методических указаний по определению размера платы за технологическое присоединение к электрическим сетям,</t>
    </r>
  </si>
  <si>
    <r>
      <rPr>
        <sz val="10"/>
        <rFont val="Times New Roman"/>
        <family val="1"/>
        <charset val="204"/>
      </rPr>
      <t>электрической энергией передвижных энергопринимающих устройств применяются только стандартизированные тарифные ставки, указанные в пунктах 1, 1.1, 1.2, 1.3, 1.4</t>
    </r>
  </si>
  <si>
    <r>
      <rPr>
        <sz val="10"/>
        <rFont val="Times New Roman"/>
        <family val="1"/>
        <charset val="204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</t>
    </r>
  </si>
  <si>
    <r>
      <rPr>
        <sz val="10"/>
        <rFont val="Times New Roman"/>
        <family val="1"/>
        <charset val="204"/>
      </rPr>
      <t>Примечания:</t>
    </r>
  </si>
  <si>
    <r>
      <rPr>
        <sz val="10"/>
        <rFont val="Times New Roman"/>
        <family val="1"/>
        <charset val="204"/>
      </rPr>
      <t>1 007</t>
    </r>
  </si>
  <si>
    <r>
      <rPr>
        <sz val="10"/>
        <rFont val="Times New Roman"/>
        <family val="1"/>
        <charset val="204"/>
      </rPr>
      <t>504</t>
    </r>
  </si>
  <si>
    <r>
      <rPr>
        <sz val="10"/>
        <rFont val="Times New Roman"/>
        <family val="1"/>
        <charset val="204"/>
      </rPr>
      <t>1007</t>
    </r>
  </si>
  <si>
    <r>
      <rPr>
        <sz val="10"/>
        <rFont val="Times New Roman"/>
        <family val="1"/>
        <charset val="204"/>
      </rPr>
      <t>руб./кВт (в ценах 2001 года, без учета НДС)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</si>
  <si>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подстанций напряжением до 35кВ в расчете на 1кВт максимальной мощности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</si>
  <si>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4КТП</t>
    </r>
  </si>
  <si>
    <r>
      <rPr>
        <sz val="10"/>
        <rFont val="Times New Roman"/>
        <family val="1"/>
        <charset val="204"/>
      </rPr>
      <t>7.</t>
    </r>
  </si>
  <si>
    <r>
      <rPr>
        <sz val="10"/>
        <rFont val="Times New Roman"/>
        <family val="1"/>
        <charset val="204"/>
      </rPr>
      <t>234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</si>
  <si>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пунктов секционирования (Реклоузер 6-10 кВ)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</si>
  <si>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4секц</t>
    </r>
  </si>
  <si>
    <r>
      <rPr>
        <sz val="10"/>
        <rFont val="Times New Roman"/>
        <family val="1"/>
        <charset val="204"/>
      </rPr>
      <t>6.</t>
    </r>
  </si>
  <si>
    <r>
      <rPr>
        <sz val="10"/>
        <rFont val="Times New Roman"/>
        <family val="1"/>
        <charset val="204"/>
      </rPr>
      <t>468 999</t>
    </r>
  </si>
  <si>
    <r>
      <rPr>
        <sz val="10"/>
        <rFont val="Times New Roman"/>
        <family val="1"/>
        <charset val="204"/>
      </rPr>
      <t>224 621</t>
    </r>
  </si>
  <si>
    <r>
      <rPr>
        <sz val="10"/>
        <rFont val="Times New Roman"/>
        <family val="1"/>
        <charset val="204"/>
      </rPr>
      <t>449 242</t>
    </r>
  </si>
  <si>
    <r>
      <rPr>
        <sz val="10"/>
        <rFont val="Times New Roman"/>
        <family val="1"/>
        <charset val="204"/>
      </rPr>
      <t>руб./км (в ценах 2001 года, без учета НДС)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</si>
  <si>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кабельных линий электропередачи напряжением 6-10 кВ в расчете на 1 км линий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</si>
  <si>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3,10</t>
    </r>
  </si>
  <si>
    <r>
      <rPr>
        <sz val="10"/>
        <rFont val="Times New Roman"/>
        <family val="1"/>
        <charset val="204"/>
      </rPr>
      <t>416 748</t>
    </r>
  </si>
  <si>
    <r>
      <rPr>
        <sz val="10"/>
        <rFont val="Times New Roman"/>
        <family val="1"/>
        <charset val="204"/>
      </rPr>
      <t>160 361</t>
    </r>
  </si>
  <si>
    <r>
      <rPr>
        <sz val="10"/>
        <rFont val="Times New Roman"/>
        <family val="1"/>
        <charset val="204"/>
      </rPr>
      <t>320 723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</si>
  <si>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кабельных линий электропередачи напряжением до 1 кВ в расчете на 1 км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</si>
  <si>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3,04</t>
    </r>
  </si>
  <si>
    <r>
      <rPr>
        <sz val="10"/>
        <rFont val="Times New Roman"/>
        <family val="1"/>
        <charset val="204"/>
      </rPr>
      <t>353 387</t>
    </r>
  </si>
  <si>
    <r>
      <rPr>
        <sz val="10"/>
        <rFont val="Times New Roman"/>
        <family val="1"/>
        <charset val="204"/>
      </rPr>
      <t>157 614</t>
    </r>
  </si>
  <si>
    <r>
      <rPr>
        <sz val="10"/>
        <rFont val="Times New Roman"/>
        <family val="1"/>
        <charset val="204"/>
      </rPr>
      <t>315 229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</si>
  <si>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воздушных линий электропередачи напряжением 6-10 кВ в расчете на 1 км линий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</si>
  <si>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2,10</t>
    </r>
  </si>
  <si>
    <r>
      <rPr>
        <sz val="10"/>
        <rFont val="Times New Roman"/>
        <family val="1"/>
        <charset val="204"/>
      </rPr>
      <t>240 275</t>
    </r>
  </si>
  <si>
    <r>
      <rPr>
        <sz val="10"/>
        <rFont val="Times New Roman"/>
        <family val="1"/>
        <charset val="204"/>
      </rPr>
      <t>104 705</t>
    </r>
  </si>
  <si>
    <r>
      <rPr>
        <sz val="10"/>
        <rFont val="Times New Roman"/>
        <family val="1"/>
        <charset val="204"/>
      </rPr>
      <t>209 410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</si>
  <si>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воздушных линий электропередачи напряжением до 1 кВ в расчете на 1 км линий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</si>
  <si>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2,04</t>
    </r>
  </si>
  <si>
    <r>
      <rPr>
        <sz val="10"/>
        <rFont val="Times New Roman"/>
        <family val="1"/>
        <charset val="204"/>
      </rPr>
      <t>8</t>
    </r>
  </si>
  <si>
    <r>
      <rPr>
        <sz val="10"/>
        <rFont val="Times New Roman"/>
        <family val="1"/>
        <charset val="204"/>
      </rPr>
      <t>7</t>
    </r>
  </si>
  <si>
    <r>
      <rPr>
        <sz val="10"/>
        <rFont val="Times New Roman"/>
        <family val="1"/>
        <charset val="204"/>
      </rPr>
      <t>руб./кВт (в ценах периода регулирования, без учета НДС)</t>
    </r>
  </si>
  <si>
    <r>
      <rPr>
        <sz val="10"/>
        <rFont val="Times New Roman"/>
        <family val="1"/>
        <charset val="204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«включено»)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</si>
  <si>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1.4</t>
    </r>
  </si>
  <si>
    <r>
      <rPr>
        <sz val="10"/>
        <rFont val="Times New Roman"/>
        <family val="1"/>
        <charset val="204"/>
      </rPr>
      <t>1.4.</t>
    </r>
  </si>
  <si>
    <r>
      <rPr>
        <sz val="10"/>
        <rFont val="Times New Roman"/>
        <family val="1"/>
        <charset val="204"/>
      </rPr>
      <t>Участие сетевой организации в осмотре (обследовании)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</si>
  <si>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1.3</t>
    </r>
  </si>
  <si>
    <r>
      <rPr>
        <sz val="10"/>
        <rFont val="Times New Roman"/>
        <family val="1"/>
        <charset val="204"/>
      </rPr>
      <t>1.3.</t>
    </r>
  </si>
  <si>
    <r>
      <rPr>
        <sz val="10"/>
        <rFont val="Times New Roman"/>
        <family val="1"/>
        <charset val="204"/>
      </rPr>
      <t>Проверка сетевой организацией выполнения заявителем технических условий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</si>
  <si>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1.2</t>
    </r>
  </si>
  <si>
    <r>
      <rPr>
        <sz val="10"/>
        <rFont val="Times New Roman"/>
        <family val="1"/>
        <charset val="204"/>
      </rPr>
      <t>1.2.</t>
    </r>
  </si>
  <si>
    <r>
      <rPr>
        <sz val="10"/>
        <rFont val="Times New Roman"/>
        <family val="1"/>
        <charset val="204"/>
      </rPr>
      <t>Подготовка и выдача сетевой организацией технических условий заявителю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</si>
  <si>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1.1</t>
    </r>
  </si>
  <si>
    <r>
      <rPr>
        <sz val="10"/>
        <rFont val="Times New Roman"/>
        <family val="1"/>
        <charset val="204"/>
      </rPr>
      <t>1.1.</t>
    </r>
  </si>
  <si>
    <r>
      <rPr>
        <sz val="10"/>
        <rFont val="Times New Roman"/>
        <family val="1"/>
        <charset val="204"/>
      </rPr>
      <t>686,49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</si>
  <si>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подпунктов "б" и "в"), в расчете на 1 кВт максимальной мощности</t>
    </r>
  </si>
  <si>
    <r>
      <rPr>
        <sz val="10"/>
        <rFont val="Times New Roman"/>
        <family val="1"/>
        <charset val="204"/>
      </rPr>
      <t>Q</t>
    </r>
  </si>
  <si>
    <r>
      <rPr>
        <sz val="10"/>
        <rFont val="Times New Roman"/>
        <family val="1"/>
        <charset val="204"/>
      </rPr>
      <t>свыше 150 кВт</t>
    </r>
  </si>
  <si>
    <r>
      <rPr>
        <sz val="10"/>
        <rFont val="Times New Roman"/>
        <family val="1"/>
        <charset val="204"/>
      </rPr>
      <t>Размер ставки</t>
    </r>
  </si>
  <si>
    <r>
      <rPr>
        <sz val="10"/>
        <rFont val="Times New Roman"/>
        <family val="1"/>
        <charset val="204"/>
      </rPr>
      <t>Единица измерения</t>
    </r>
  </si>
  <si>
    <r>
      <rPr>
        <sz val="10"/>
        <rFont val="Times New Roman"/>
        <family val="1"/>
        <charset val="204"/>
      </rPr>
      <t>Наименование ставки</t>
    </r>
  </si>
  <si>
    <r>
      <rPr>
        <sz val="10"/>
        <rFont val="Times New Roman"/>
        <family val="1"/>
        <charset val="204"/>
      </rPr>
      <t>Обозна -чение</t>
    </r>
  </si>
  <si>
    <r>
      <rPr>
        <b/>
        <sz val="14"/>
        <rFont val="Times New Roman"/>
        <family val="1"/>
        <charset val="204"/>
      </rPr>
      <t>сетям сетевых организаций на территории Вологодской области</t>
    </r>
  </si>
  <si>
    <r>
      <rPr>
        <b/>
        <sz val="14"/>
        <rFont val="Times New Roman"/>
        <family val="1"/>
        <charset val="204"/>
      </rPr>
      <t>Стандартизированные тарифные ставки для расчета платы за технологическое присоединение</t>
    </r>
  </si>
  <si>
    <r>
      <rPr>
        <sz val="12"/>
        <rFont val="Times New Roman"/>
        <family val="1"/>
        <charset val="204"/>
      </rPr>
      <t>Приложение 1</t>
    </r>
  </si>
  <si>
    <r>
      <rPr>
        <sz val="14"/>
        <rFont val="Times New Roman"/>
        <family val="1"/>
        <charset val="204"/>
      </rPr>
      <t>А.Е. Стрижов</t>
    </r>
  </si>
  <si>
    <r>
      <rPr>
        <sz val="14"/>
        <rFont val="Times New Roman"/>
        <family val="1"/>
        <charset val="204"/>
      </rPr>
      <t>Начальник Департамента</t>
    </r>
  </si>
  <si>
    <r>
      <rPr>
        <sz val="14"/>
        <rFont val="Times New Roman"/>
        <family val="1"/>
        <charset val="204"/>
      </rPr>
      <t>2.    Настоящий приказ вступает в силу с 1 января 2017 года.</t>
    </r>
  </si>
  <si>
    <r>
      <rPr>
        <sz val="14"/>
        <rFont val="Times New Roman"/>
        <family val="1"/>
        <charset val="204"/>
      </rPr>
      <t>приложению 3 к настоящему приказу.</t>
    </r>
  </si>
  <si>
    <r>
      <rPr>
        <sz val="14"/>
        <rFont val="Times New Roman"/>
        <family val="1"/>
        <charset val="204"/>
      </rPr>
      <t>1.3.    формулы платы за технологическое присоединение согласно</t>
    </r>
  </si>
  <si>
    <r>
      <rPr>
        <sz val="14"/>
        <rFont val="Times New Roman"/>
        <family val="1"/>
        <charset val="204"/>
      </rPr>
      <t>настоящему приказу;</t>
    </r>
  </si>
  <si>
    <r>
      <rPr>
        <sz val="14"/>
        <rFont val="Times New Roman"/>
        <family val="1"/>
        <charset val="204"/>
      </rPr>
      <t>максимальной мощностью до 8900 кВт, согласно приложению 2 к</t>
    </r>
  </si>
  <si>
    <r>
      <rPr>
        <sz val="14"/>
        <rFont val="Times New Roman"/>
        <family val="1"/>
        <charset val="204"/>
      </rPr>
      <t>распределительным электрическим сетям на уровне напряжения ниже 35 кВ</t>
    </r>
  </si>
  <si>
    <r>
      <rPr>
        <sz val="14"/>
        <rFont val="Times New Roman"/>
        <family val="1"/>
        <charset val="204"/>
      </rPr>
      <t>технологическое присоединение энергопринимающих устройств к</t>
    </r>
  </si>
  <si>
    <r>
      <rPr>
        <sz val="14"/>
        <rFont val="Times New Roman"/>
        <family val="1"/>
        <charset val="204"/>
      </rPr>
      <t>1.2.    ставки за единицу максимальной мощности для расчета платы за</t>
    </r>
  </si>
  <si>
    <r>
      <rPr>
        <sz val="14"/>
        <rFont val="Times New Roman"/>
        <family val="1"/>
        <charset val="204"/>
      </rPr>
      <t>1.1.    стандартизированные тарифные ставки согласно приложению 1 к</t>
    </r>
  </si>
  <si>
    <r>
      <rPr>
        <sz val="14"/>
        <rFont val="Times New Roman"/>
        <family val="1"/>
        <charset val="204"/>
      </rPr>
      <t>передвижных энергопринимающих устройств:</t>
    </r>
  </si>
  <si>
    <r>
      <rPr>
        <sz val="14"/>
        <rFont val="Times New Roman"/>
        <family val="1"/>
        <charset val="204"/>
      </rPr>
      <t>присоединения, а также для обеспечения электрической энергией</t>
    </r>
  </si>
  <si>
    <r>
      <rPr>
        <sz val="14"/>
        <rFont val="Times New Roman"/>
        <family val="1"/>
        <charset val="204"/>
      </rPr>
      <t>числе подающих заявку в целях временного технологического</t>
    </r>
  </si>
  <si>
    <r>
      <rPr>
        <sz val="14"/>
        <rFont val="Times New Roman"/>
        <family val="1"/>
        <charset val="204"/>
      </rPr>
      <t>электрическим на территории Вологодской области для заявителей, в том</t>
    </r>
  </si>
  <si>
    <r>
      <rPr>
        <sz val="14"/>
        <rFont val="Times New Roman"/>
        <family val="1"/>
        <charset val="204"/>
      </rPr>
      <t>присоединение энергопринимающих устройств к распределительным</t>
    </r>
  </si>
  <si>
    <r>
      <rPr>
        <sz val="14"/>
        <rFont val="Times New Roman"/>
        <family val="1"/>
        <charset val="204"/>
      </rPr>
      <t>1.    Установить на 2017 год для расчета платы за технологическое</t>
    </r>
  </si>
  <si>
    <r>
      <rPr>
        <b/>
        <sz val="14"/>
        <rFont val="Times New Roman"/>
        <family val="1"/>
        <charset val="204"/>
      </rPr>
      <t>ПРИКАЗЫВАЮ:</t>
    </r>
  </si>
  <si>
    <r>
      <rPr>
        <sz val="14"/>
        <rFont val="Times New Roman"/>
        <family val="1"/>
        <charset val="204"/>
      </rPr>
      <t>энергетического комплекса и тарифного регулирования Вологодской области</t>
    </r>
  </si>
  <si>
    <r>
      <rPr>
        <sz val="14"/>
        <rFont val="Times New Roman"/>
        <family val="1"/>
        <charset val="204"/>
      </rPr>
      <t>№ 958, по результатам заседания правления Департамента топливно-</t>
    </r>
  </si>
  <si>
    <r>
      <rPr>
        <sz val="14"/>
        <rFont val="Times New Roman"/>
        <family val="1"/>
        <charset val="204"/>
      </rPr>
      <t>постановлением Правительства Вологодской области от 16 ноября 2015 года</t>
    </r>
  </si>
  <si>
    <r>
      <rPr>
        <sz val="14"/>
        <rFont val="Times New Roman"/>
        <family val="1"/>
        <charset val="204"/>
      </rPr>
      <t>тарифного    регулирования    Вологодской области, утвержденным</t>
    </r>
  </si>
  <si>
    <r>
      <rPr>
        <sz val="14"/>
        <rFont val="Times New Roman"/>
        <family val="1"/>
        <charset val="204"/>
      </rPr>
      <t>Положением о Департаменте топливно-энергетического комплекса и</t>
    </r>
  </si>
  <si>
    <r>
      <rPr>
        <sz val="14"/>
        <rFont val="Times New Roman"/>
        <family val="1"/>
        <charset val="204"/>
      </rPr>
      <t>Правительства Российской Федерации от 27 декабря 2004 года № 861,</t>
    </r>
  </si>
  <si>
    <r>
      <rPr>
        <sz val="14"/>
        <rFont val="Times New Roman"/>
        <family val="1"/>
        <charset val="204"/>
      </rPr>
      <t>лицам, к    электрическим    сетям, утвержденными    постановлением</t>
    </r>
  </si>
  <si>
    <r>
      <rPr>
        <sz val="14"/>
        <rFont val="Times New Roman"/>
        <family val="1"/>
        <charset val="204"/>
      </rPr>
      <t>электросетевого хозяйства, принадлежащих сетевым организациям и иным</t>
    </r>
  </si>
  <si>
    <r>
      <rPr>
        <sz val="14"/>
        <rFont val="Times New Roman"/>
        <family val="1"/>
        <charset val="204"/>
      </rPr>
      <t>объектов по производству электрической энергии, а также объектов</t>
    </r>
  </si>
  <si>
    <r>
      <rPr>
        <sz val="14"/>
        <rFont val="Times New Roman"/>
        <family val="1"/>
        <charset val="204"/>
      </rPr>
      <t>энергопринимающих устройств потребителей электрической энергии,</t>
    </r>
  </si>
  <si>
    <r>
      <rPr>
        <sz val="14"/>
        <rFont val="Times New Roman"/>
        <family val="1"/>
        <charset val="204"/>
      </rPr>
      <t>«Об электроэнергетике», Правилами технологического присоединения</t>
    </r>
  </si>
  <si>
    <r>
      <rPr>
        <sz val="14"/>
        <rFont val="Times New Roman"/>
        <family val="1"/>
        <charset val="204"/>
      </rPr>
      <t>В соответствии с Федеральным законом от 26 марта 2003 года № 35-ФЗ</t>
    </r>
  </si>
  <si>
    <r>
      <rPr>
        <b/>
        <sz val="14"/>
        <rFont val="Times New Roman"/>
        <family val="1"/>
        <charset val="204"/>
      </rPr>
      <t>на территории Вологодской области на 2017 год</t>
    </r>
  </si>
  <si>
    <r>
      <rPr>
        <b/>
        <sz val="14"/>
        <rFont val="Times New Roman"/>
        <family val="1"/>
        <charset val="204"/>
      </rPr>
      <t>присоединение к электрическим сетям сетевых организаций</t>
    </r>
  </si>
  <si>
    <r>
      <rPr>
        <b/>
        <sz val="14"/>
        <rFont val="Times New Roman"/>
        <family val="1"/>
        <charset val="204"/>
      </rPr>
      <t>единицу максимальной мощности и формул платы за технологическое</t>
    </r>
  </si>
  <si>
    <r>
      <rPr>
        <b/>
        <sz val="14"/>
        <rFont val="Times New Roman"/>
        <family val="1"/>
        <charset val="204"/>
      </rPr>
      <t>Об установлении стандартизированных тарифных ставок, ставок за</t>
    </r>
  </si>
  <si>
    <r>
      <rPr>
        <sz val="14"/>
        <rFont val="Times New Roman"/>
        <family val="1"/>
        <charset val="204"/>
      </rPr>
      <t>г. Вологда</t>
    </r>
  </si>
  <si>
    <r>
      <rPr>
        <b/>
        <sz val="14"/>
        <rFont val="Times New Roman"/>
        <family val="1"/>
        <charset val="204"/>
      </rPr>
      <t>№ 727-р</t>
    </r>
  </si>
  <si>
    <r>
      <rPr>
        <b/>
        <sz val="14"/>
        <rFont val="Times New Roman"/>
        <family val="1"/>
        <charset val="204"/>
      </rPr>
      <t>от 23.12.2016</t>
    </r>
  </si>
  <si>
    <r>
      <rPr>
        <b/>
        <sz val="14"/>
        <rFont val="Times New Roman"/>
        <family val="1"/>
        <charset val="204"/>
      </rPr>
      <t>ПРИКАЗ</t>
    </r>
  </si>
  <si>
    <r>
      <rPr>
        <b/>
        <sz val="14"/>
        <rFont val="Times New Roman"/>
        <family val="1"/>
        <charset val="204"/>
      </rPr>
      <t>И ТАРИФНОГО РЕГУЛИРОВАНИЯ ВОЛОГОДСКОЙ ОБЛАСТИ</t>
    </r>
  </si>
  <si>
    <r>
      <rPr>
        <b/>
        <sz val="14"/>
        <rFont val="Times New Roman"/>
        <family val="1"/>
        <charset val="204"/>
      </rPr>
      <t>ДЕПАРТАМЕНТ ТОПЛИВНО-ЭНЕРГЕТИЧЕСКОГО КОМПЛЕКСА</t>
    </r>
  </si>
  <si>
    <t>№  п/п</t>
  </si>
  <si>
    <t>Наименование мероприятий</t>
  </si>
  <si>
    <t>до 150 кВт</t>
  </si>
  <si>
    <t>с 01.01.2017 по 30.09.2017</t>
  </si>
  <si>
    <t>с 01.10.2017 по 31.12.2017</t>
  </si>
  <si>
    <t>1.</t>
  </si>
  <si>
    <t>Подготовка и выдача сетевой организацией технических условий заявителю (ТУ)</t>
  </si>
  <si>
    <t>—</t>
  </si>
  <si>
    <t>2.</t>
  </si>
  <si>
    <t>Выполнение сетевой организацией, мероприятий, связанных со строительством «последней мили»</t>
  </si>
  <si>
    <t>строительство воздушных линий напряжением до 1 кВ</t>
  </si>
  <si>
    <t>строительство воздушных линий напряжением 6-10 кВ</t>
  </si>
  <si>
    <t>строительство кабельных линий напряжением до 1 кВ</t>
  </si>
  <si>
    <t>строительство кабельных линий напряжением 6-10 кВ</t>
  </si>
  <si>
    <t>строительство пунктов секционирования</t>
  </si>
  <si>
    <t>-</t>
  </si>
  <si>
    <t>строительство комплектных трансформаторных подстанций (КТП) с уровнем напряжения до 35 кВ</t>
  </si>
  <si>
    <t>3.</t>
  </si>
  <si>
    <t>Проверка сетевой организацией выполнения заявителем ТУ</t>
  </si>
  <si>
    <t>4.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</si>
  <si>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</si>
  <si>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5.</t>
  </si>
  <si>
    <t>Фактические действия по присоединению и обеспечению работы устройств в электрической сети</t>
  </si>
  <si>
    <t>2.1.</t>
  </si>
  <si>
    <t>2.2.</t>
  </si>
  <si>
    <t>2.3.</t>
  </si>
  <si>
    <t>2.4.</t>
  </si>
  <si>
    <t>2.5.</t>
  </si>
  <si>
    <t>2.6.</t>
  </si>
  <si>
    <t>Справочно.  
Размер ставки для расчета выпадающих до 150 кВт</t>
  </si>
  <si>
    <t>Ставки для платы по каждому мероприятию, (руб./кВт) 
(в ценах периода регулирования, без учета НДС)</t>
  </si>
  <si>
    <t>с 01.01.2017 
по 31.12.2017</t>
  </si>
  <si>
    <t>свыше 150 кВт 
до 8900 кВт 
включительно</t>
  </si>
  <si>
    <t>Расчет платы за технологическое присоединение энергопринимающих устройств 
к распределительным сетям АО "Вологдаоблэнерго"</t>
  </si>
  <si>
    <t>Заявитель:</t>
  </si>
  <si>
    <t>Наименование объекта:</t>
  </si>
  <si>
    <t>Адрес объекта:</t>
  </si>
  <si>
    <t>Мощность:</t>
  </si>
  <si>
    <t>Категория надежности:</t>
  </si>
  <si>
    <t>№
п/п</t>
  </si>
  <si>
    <t>Подготовка и выдача сетевой организацией технических условий заявителю</t>
  </si>
  <si>
    <t>Всего без НДС:</t>
  </si>
  <si>
    <t>НДС:</t>
  </si>
  <si>
    <t>Всего с НДС:</t>
  </si>
  <si>
    <t>II</t>
  </si>
  <si>
    <t>III</t>
  </si>
  <si>
    <t>на период 
с 01.01.2017г. 
по 30.09.2017г.</t>
  </si>
  <si>
    <t>Ставки за единицу максимальной мощности для расчета платы за технологическое присоединение энергопринимающих устройств к распределительным электрическим сетям сетевых организаций на территории Вологодской области утверждены приказом Департамента топливно-энергетического комплекса и тарифного регулирования Вологодской области от 23.12.2016г. №727-р.</t>
  </si>
  <si>
    <t>Индексы изменения стоимости</t>
  </si>
  <si>
    <t>Ставка</t>
  </si>
  <si>
    <t>1.1.</t>
  </si>
  <si>
    <t>1.2.</t>
  </si>
  <si>
    <t>1.3.</t>
  </si>
  <si>
    <t>1.4.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</si>
  <si>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</si>
  <si>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1.1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</si>
  <si>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1.2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</si>
  <si>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1.3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</si>
  <si>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1.4</t>
    </r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</si>
  <si>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подпунктов "б" и "в"), в расчете на 1 кВт максимальной мощности</t>
  </si>
  <si>
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«включено»)</t>
  </si>
  <si>
    <t>км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</si>
  <si>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2.04</t>
    </r>
  </si>
  <si>
    <t>Стандартизированная тарифная ставка на покрытие расходов на строительство воздушных линий электропередачи напряжением до 1 кВ в расчете на 1 км линий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</si>
  <si>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2.10</t>
    </r>
  </si>
  <si>
    <t>Стандартизированная тарифная ставка на покрытие расходов на строительство воздушных линий электропередачи напряжением 6-10 кВ в расчете на 1 км линий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</si>
  <si>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3.04</t>
    </r>
  </si>
  <si>
    <t>Стандартизированная тарифная ставка на покрытие расходов на строительство кабельных линий электропередачи напряжением до 1 кВ в расчете на 1 км линий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</si>
  <si>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3.10</t>
    </r>
  </si>
  <si>
    <t>Стандартизированная тарифная ставка на покрытие расходов на строительство кабельных линий электропередачи напряжением 6-10 кВ в расчете на 1 км линий</t>
  </si>
  <si>
    <t>6.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</si>
  <si>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4секц</t>
    </r>
  </si>
  <si>
    <t>Стандартизированная тарифная ставка на покрытие расходов на строительство пунктов секционирования (Реклоузер 6-10 кВ)</t>
  </si>
  <si>
    <t>Ставка,
руб/кВт(км)</t>
  </si>
  <si>
    <t>Размер платы,
руб.</t>
  </si>
  <si>
    <t>7.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</si>
  <si>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4КТП</t>
    </r>
  </si>
  <si>
    <t>Стандартизированная тарифная ставка на покрытие расходов на строительство подстанций напряжением до 35 кВ в расчете на 1 кВт максимальной мощности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</si>
</sst>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bscript"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i/>
      <sz val="16"/>
      <color theme="3"/>
      <name val="Calibri Light"/>
      <family val="2"/>
      <charset val="204"/>
      <scheme val="major"/>
    </font>
    <font>
      <i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vertAlign val="subscript"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0" borderId="0"/>
  </cellStyleXfs>
  <cellXfs count="85">
    <xf numFmtId="0" fontId="0" fillId="0" borderId="0" xfId="0"/>
    <xf numFmtId="0" fontId="6" fillId="0" borderId="0" xfId="5"/>
    <xf numFmtId="0" fontId="6" fillId="0" borderId="0" xfId="5" applyBorder="1" applyAlignment="1">
      <alignment vertical="top"/>
    </xf>
    <xf numFmtId="0" fontId="6" fillId="0" borderId="3" xfId="5" applyBorder="1" applyAlignment="1">
      <alignment horizontal="center" vertical="center"/>
    </xf>
    <xf numFmtId="0" fontId="6" fillId="0" borderId="3" xfId="5" applyBorder="1" applyAlignment="1">
      <alignment horizontal="center" vertical="top"/>
    </xf>
    <xf numFmtId="0" fontId="6" fillId="0" borderId="3" xfId="5" applyBorder="1" applyAlignment="1">
      <alignment horizontal="left" wrapText="1"/>
    </xf>
    <xf numFmtId="0" fontId="6" fillId="0" borderId="3" xfId="5" applyBorder="1" applyAlignment="1">
      <alignment horizontal="left" vertical="top"/>
    </xf>
    <xf numFmtId="0" fontId="6" fillId="0" borderId="3" xfId="5" applyBorder="1" applyAlignment="1">
      <alignment horizontal="center"/>
    </xf>
    <xf numFmtId="0" fontId="6" fillId="0" borderId="3" xfId="5" applyBorder="1" applyAlignment="1">
      <alignment horizontal="left"/>
    </xf>
    <xf numFmtId="0" fontId="6" fillId="0" borderId="3" xfId="5" applyBorder="1" applyAlignment="1">
      <alignment horizontal="left" vertical="center"/>
    </xf>
    <xf numFmtId="0" fontId="6" fillId="0" borderId="3" xfId="5" applyBorder="1" applyAlignment="1">
      <alignment horizontal="center" vertical="top" wrapText="1"/>
    </xf>
    <xf numFmtId="0" fontId="6" fillId="0" borderId="3" xfId="5" applyBorder="1" applyAlignment="1">
      <alignment horizontal="left" vertical="top" indent="4"/>
    </xf>
    <xf numFmtId="0" fontId="6" fillId="0" borderId="3" xfId="5" applyBorder="1" applyAlignment="1">
      <alignment horizontal="center" wrapText="1"/>
    </xf>
    <xf numFmtId="0" fontId="6" fillId="0" borderId="3" xfId="5" applyBorder="1" applyAlignment="1">
      <alignment horizontal="left" vertical="top" wrapText="1"/>
    </xf>
    <xf numFmtId="0" fontId="6" fillId="0" borderId="3" xfId="5" applyBorder="1" applyAlignment="1">
      <alignment horizontal="left" vertical="top" indent="1"/>
    </xf>
    <xf numFmtId="0" fontId="6" fillId="0" borderId="3" xfId="5" applyBorder="1" applyAlignment="1">
      <alignment horizontal="left" vertical="top" indent="2"/>
    </xf>
    <xf numFmtId="0" fontId="6" fillId="0" borderId="3" xfId="5" applyBorder="1" applyAlignment="1">
      <alignment horizontal="left" vertical="top" indent="3"/>
    </xf>
    <xf numFmtId="0" fontId="6" fillId="0" borderId="3" xfId="5" applyBorder="1" applyAlignment="1">
      <alignment horizontal="left" wrapText="1" indent="1"/>
    </xf>
    <xf numFmtId="0" fontId="6" fillId="0" borderId="3" xfId="5" applyBorder="1" applyAlignment="1">
      <alignment horizontal="left" vertical="top" wrapText="1" indent="1"/>
    </xf>
    <xf numFmtId="0" fontId="6" fillId="0" borderId="3" xfId="5" applyBorder="1" applyAlignment="1">
      <alignment horizontal="left" indent="1"/>
    </xf>
    <xf numFmtId="0" fontId="6" fillId="0" borderId="3" xfId="5" applyBorder="1" applyAlignment="1">
      <alignment horizontal="righ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6" fontId="0" fillId="0" borderId="10" xfId="0" applyNumberFormat="1" applyBorder="1" applyAlignment="1">
      <alignment wrapText="1"/>
    </xf>
    <xf numFmtId="3" fontId="0" fillId="0" borderId="10" xfId="0" applyNumberFormat="1" applyBorder="1" applyAlignment="1">
      <alignment horizontal="center" vertical="center" wrapText="1"/>
    </xf>
    <xf numFmtId="0" fontId="0" fillId="7" borderId="0" xfId="0" applyFill="1"/>
    <xf numFmtId="0" fontId="1" fillId="4" borderId="10" xfId="3" applyBorder="1" applyAlignment="1">
      <alignment horizontal="center" vertical="center" wrapText="1"/>
    </xf>
    <xf numFmtId="0" fontId="0" fillId="4" borderId="12" xfId="3" applyFont="1" applyBorder="1" applyAlignment="1">
      <alignment horizontal="center" vertical="center" wrapText="1"/>
    </xf>
    <xf numFmtId="0" fontId="1" fillId="5" borderId="0" xfId="4" applyBorder="1" applyAlignment="1">
      <alignment horizontal="left"/>
    </xf>
    <xf numFmtId="0" fontId="1" fillId="3" borderId="10" xfId="2" applyBorder="1" applyAlignment="1">
      <alignment horizontal="right" vertical="center" wrapText="1"/>
    </xf>
    <xf numFmtId="0" fontId="5" fillId="0" borderId="0" xfId="0" applyFont="1"/>
    <xf numFmtId="0" fontId="1" fillId="6" borderId="0" xfId="4" applyFill="1" applyBorder="1" applyAlignment="1">
      <alignment horizontal="left"/>
    </xf>
    <xf numFmtId="0" fontId="0" fillId="9" borderId="0" xfId="0" applyFill="1"/>
    <xf numFmtId="14" fontId="0" fillId="7" borderId="0" xfId="0" applyNumberFormat="1" applyFill="1"/>
    <xf numFmtId="0" fontId="1" fillId="6" borderId="0" xfId="4" applyFill="1" applyBorder="1" applyAlignment="1" applyProtection="1">
      <alignment horizontal="left"/>
      <protection locked="0"/>
    </xf>
    <xf numFmtId="0" fontId="3" fillId="0" borderId="0" xfId="0" applyFont="1"/>
    <xf numFmtId="0" fontId="5" fillId="0" borderId="0" xfId="0" applyFont="1" applyProtection="1">
      <protection locked="0"/>
    </xf>
    <xf numFmtId="0" fontId="0" fillId="5" borderId="2" xfId="4" applyFont="1" applyBorder="1" applyAlignment="1"/>
    <xf numFmtId="0" fontId="1" fillId="5" borderId="2" xfId="4" applyBorder="1" applyAlignment="1"/>
    <xf numFmtId="0" fontId="0" fillId="3" borderId="10" xfId="2" applyFont="1" applyBorder="1" applyAlignment="1">
      <alignment horizontal="right" vertical="center" wrapText="1"/>
    </xf>
    <xf numFmtId="0" fontId="0" fillId="3" borderId="12" xfId="2" applyFont="1" applyBorder="1" applyAlignment="1">
      <alignment horizontal="center" vertical="center" wrapText="1"/>
    </xf>
    <xf numFmtId="0" fontId="0" fillId="5" borderId="0" xfId="4" applyFont="1" applyBorder="1" applyAlignment="1">
      <alignment horizontal="left"/>
    </xf>
    <xf numFmtId="16" fontId="0" fillId="3" borderId="10" xfId="2" applyNumberFormat="1" applyFont="1" applyBorder="1" applyAlignment="1">
      <alignment horizontal="right" vertical="center" wrapText="1"/>
    </xf>
    <xf numFmtId="0" fontId="1" fillId="6" borderId="2" xfId="4" applyFill="1" applyBorder="1" applyAlignment="1" applyProtection="1">
      <protection locked="0"/>
    </xf>
    <xf numFmtId="0" fontId="1" fillId="5" borderId="2" xfId="4" applyBorder="1" applyAlignment="1">
      <alignment horizontal="left"/>
    </xf>
    <xf numFmtId="0" fontId="1" fillId="6" borderId="2" xfId="4" applyFill="1" applyBorder="1" applyAlignment="1" applyProtection="1">
      <alignment horizontal="left"/>
      <protection locked="0"/>
    </xf>
    <xf numFmtId="0" fontId="20" fillId="7" borderId="0" xfId="0" applyFont="1" applyFill="1" applyAlignment="1">
      <alignment horizontal="center" vertical="center" wrapText="1"/>
    </xf>
    <xf numFmtId="164" fontId="1" fillId="3" borderId="12" xfId="2" applyNumberFormat="1" applyBorder="1" applyAlignment="1">
      <alignment horizontal="center" vertical="center"/>
    </xf>
    <xf numFmtId="164" fontId="1" fillId="3" borderId="11" xfId="2" applyNumberFormat="1" applyBorder="1" applyAlignment="1">
      <alignment horizontal="center" vertical="center"/>
    </xf>
    <xf numFmtId="0" fontId="0" fillId="3" borderId="12" xfId="2" applyFont="1" applyBorder="1" applyAlignment="1">
      <alignment horizontal="left" vertical="center" wrapText="1"/>
    </xf>
    <xf numFmtId="0" fontId="1" fillId="3" borderId="13" xfId="2" applyBorder="1" applyAlignment="1">
      <alignment horizontal="left" vertical="center" wrapText="1"/>
    </xf>
    <xf numFmtId="0" fontId="1" fillId="3" borderId="11" xfId="2" applyBorder="1" applyAlignment="1">
      <alignment horizontal="left" vertical="center" wrapText="1"/>
    </xf>
    <xf numFmtId="0" fontId="0" fillId="4" borderId="12" xfId="3" applyFont="1" applyBorder="1" applyAlignment="1">
      <alignment horizontal="center" vertical="center" wrapText="1"/>
    </xf>
    <xf numFmtId="0" fontId="1" fillId="4" borderId="11" xfId="3" applyBorder="1" applyAlignment="1">
      <alignment horizontal="center" vertical="center"/>
    </xf>
    <xf numFmtId="0" fontId="1" fillId="4" borderId="12" xfId="3" applyBorder="1" applyAlignment="1">
      <alignment horizontal="center" vertical="center"/>
    </xf>
    <xf numFmtId="0" fontId="1" fillId="4" borderId="13" xfId="3" applyBorder="1" applyAlignment="1">
      <alignment horizontal="center" vertical="center"/>
    </xf>
    <xf numFmtId="0" fontId="0" fillId="5" borderId="2" xfId="4" applyFont="1" applyBorder="1" applyAlignment="1">
      <alignment horizontal="left"/>
    </xf>
    <xf numFmtId="0" fontId="2" fillId="2" borderId="1" xfId="1" applyFill="1" applyBorder="1" applyAlignment="1">
      <alignment horizontal="center" wrapText="1"/>
    </xf>
    <xf numFmtId="0" fontId="18" fillId="8" borderId="1" xfId="1" applyFont="1" applyFill="1" applyBorder="1" applyAlignment="1">
      <alignment horizontal="right" vertical="center" wrapText="1"/>
    </xf>
    <xf numFmtId="0" fontId="0" fillId="8" borderId="0" xfId="0" applyFill="1" applyAlignment="1">
      <alignment horizontal="center" vertical="center" wrapText="1"/>
    </xf>
    <xf numFmtId="164" fontId="0" fillId="3" borderId="12" xfId="2" applyNumberFormat="1" applyFont="1" applyBorder="1" applyAlignment="1">
      <alignment horizontal="center" vertical="center"/>
    </xf>
    <xf numFmtId="164" fontId="1" fillId="9" borderId="12" xfId="2" applyNumberFormat="1" applyFill="1" applyBorder="1" applyAlignment="1">
      <alignment horizontal="center"/>
    </xf>
    <xf numFmtId="164" fontId="1" fillId="9" borderId="11" xfId="2" applyNumberFormat="1" applyFill="1" applyBorder="1" applyAlignment="1">
      <alignment horizontal="center"/>
    </xf>
    <xf numFmtId="0" fontId="19" fillId="9" borderId="0" xfId="0" applyFont="1" applyFill="1" applyAlignment="1">
      <alignment horizontal="justify" wrapText="1"/>
    </xf>
    <xf numFmtId="164" fontId="0" fillId="9" borderId="12" xfId="2" applyNumberFormat="1" applyFont="1" applyFill="1" applyBorder="1" applyAlignment="1">
      <alignment horizontal="right" vertical="center"/>
    </xf>
    <xf numFmtId="164" fontId="1" fillId="9" borderId="11" xfId="2" applyNumberFormat="1" applyFill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8" xfId="5" applyBorder="1" applyAlignment="1">
      <alignment horizontal="center"/>
    </xf>
    <xf numFmtId="0" fontId="6" fillId="0" borderId="7" xfId="5" applyBorder="1" applyAlignment="1">
      <alignment horizontal="center"/>
    </xf>
    <xf numFmtId="0" fontId="6" fillId="0" borderId="6" xfId="5" applyBorder="1" applyAlignment="1">
      <alignment horizontal="center"/>
    </xf>
    <xf numFmtId="0" fontId="6" fillId="0" borderId="9" xfId="5" applyBorder="1" applyAlignment="1">
      <alignment horizontal="center" vertical="top" wrapText="1"/>
    </xf>
    <xf numFmtId="0" fontId="6" fillId="0" borderId="5" xfId="5" applyBorder="1" applyAlignment="1">
      <alignment horizontal="center" vertical="top" wrapText="1"/>
    </xf>
    <xf numFmtId="0" fontId="6" fillId="0" borderId="4" xfId="5" applyBorder="1" applyAlignment="1">
      <alignment horizontal="center" vertical="top" wrapText="1"/>
    </xf>
    <xf numFmtId="0" fontId="6" fillId="0" borderId="9" xfId="5" applyBorder="1" applyAlignment="1">
      <alignment horizontal="center" vertical="top"/>
    </xf>
    <xf numFmtId="0" fontId="6" fillId="0" borderId="5" xfId="5" applyBorder="1" applyAlignment="1">
      <alignment horizontal="center" vertical="top"/>
    </xf>
    <xf numFmtId="0" fontId="6" fillId="0" borderId="4" xfId="5" applyBorder="1" applyAlignment="1">
      <alignment horizontal="center" vertical="top"/>
    </xf>
    <xf numFmtId="0" fontId="6" fillId="0" borderId="8" xfId="5" applyBorder="1" applyAlignment="1">
      <alignment horizontal="center" wrapText="1"/>
    </xf>
    <xf numFmtId="0" fontId="6" fillId="0" borderId="7" xfId="5" applyBorder="1" applyAlignment="1">
      <alignment horizontal="center" wrapText="1"/>
    </xf>
    <xf numFmtId="0" fontId="6" fillId="0" borderId="6" xfId="5" applyBorder="1" applyAlignment="1">
      <alignment horizontal="center" wrapText="1"/>
    </xf>
    <xf numFmtId="0" fontId="6" fillId="0" borderId="9" xfId="5" applyBorder="1" applyAlignment="1">
      <alignment horizontal="left" vertical="top" wrapText="1"/>
    </xf>
    <xf numFmtId="0" fontId="6" fillId="0" borderId="5" xfId="5" applyBorder="1" applyAlignment="1">
      <alignment horizontal="left" vertical="top" wrapText="1"/>
    </xf>
    <xf numFmtId="0" fontId="6" fillId="0" borderId="4" xfId="5" applyBorder="1" applyAlignment="1">
      <alignment horizontal="left" vertical="top" wrapText="1"/>
    </xf>
  </cellXfs>
  <cellStyles count="6">
    <cellStyle name="20% - Акцент1" xfId="2" builtinId="30"/>
    <cellStyle name="20% - Акцент3" xfId="4" builtinId="38"/>
    <cellStyle name="40% - Акцент1" xfId="3" builtinId="31"/>
    <cellStyle name="Название" xfId="1" builtinId="15"/>
    <cellStyle name="Обычный" xfId="0" builtinId="0"/>
    <cellStyle name="Обычный 2" xfId="5"/>
  </cellStyles>
  <dxfs count="3">
    <dxf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  <border>
        <vertical/>
        <horizontal/>
      </border>
    </dxf>
    <dxf>
      <font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O$7" lockText="1"/>
</file>

<file path=xl/ctrlProps/ctrlProp2.xml><?xml version="1.0" encoding="utf-8"?>
<formControlPr xmlns="http://schemas.microsoft.com/office/spreadsheetml/2009/9/main" objectType="CheckBox" fmlaLink="$O$8" lockText="1"/>
</file>

<file path=xl/ctrlProps/ctrlProp3.xml><?xml version="1.0" encoding="utf-8"?>
<formControlPr xmlns="http://schemas.microsoft.com/office/spreadsheetml/2009/9/main" objectType="CheckBox" fmlaLink="$O$9" lockText="1"/>
</file>

<file path=xl/ctrlProps/ctrlProp4.xml><?xml version="1.0" encoding="utf-8"?>
<formControlPr xmlns="http://schemas.microsoft.com/office/spreadsheetml/2009/9/main" objectType="CheckBox" fmlaLink="$O$10" lockText="1"/>
</file>

<file path=xl/ctrlProps/ctrlProp5.xml><?xml version="1.0" encoding="utf-8"?>
<formControlPr xmlns="http://schemas.microsoft.com/office/spreadsheetml/2009/9/main" objectType="CheckBox" fmlaLink="$O$11" lockText="1"/>
</file>

<file path=xl/ctrlProps/ctrlProp6.xml><?xml version="1.0" encoding="utf-8"?>
<formControlPr xmlns="http://schemas.microsoft.com/office/spreadsheetml/2009/9/main" objectType="CheckBox" fmlaLink="$O$13" lockText="1"/>
</file>

<file path=xl/ctrlProps/ctrlProp7.xml><?xml version="1.0" encoding="utf-8"?>
<formControlPr xmlns="http://schemas.microsoft.com/office/spreadsheetml/2009/9/main" objectType="Drop" dropLines="2" dropStyle="combo" dx="16" fmlaLink="$P$7" fmlaRange="$O$5:$O$6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552450</xdr:colOff>
          <xdr:row>6</xdr:row>
          <xdr:rowOff>127000</xdr:rowOff>
        </xdr:from>
        <xdr:to>
          <xdr:col>7</xdr:col>
          <xdr:colOff>31750</xdr:colOff>
          <xdr:row>8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6</xdr:row>
          <xdr:rowOff>127000</xdr:rowOff>
        </xdr:from>
        <xdr:to>
          <xdr:col>10</xdr:col>
          <xdr:colOff>38100</xdr:colOff>
          <xdr:row>8</xdr:row>
          <xdr:rowOff>114300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552450</xdr:colOff>
          <xdr:row>8</xdr:row>
          <xdr:rowOff>114300</xdr:rowOff>
        </xdr:from>
        <xdr:to>
          <xdr:col>7</xdr:col>
          <xdr:colOff>31750</xdr:colOff>
          <xdr:row>10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8</xdr:row>
          <xdr:rowOff>114300</xdr:rowOff>
        </xdr:from>
        <xdr:to>
          <xdr:col>10</xdr:col>
          <xdr:colOff>31750</xdr:colOff>
          <xdr:row>10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6</xdr:row>
          <xdr:rowOff>127000</xdr:rowOff>
        </xdr:from>
        <xdr:to>
          <xdr:col>13</xdr:col>
          <xdr:colOff>361950</xdr:colOff>
          <xdr:row>8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пункты секц.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</xdr:row>
          <xdr:rowOff>114300</xdr:rowOff>
        </xdr:from>
        <xdr:to>
          <xdr:col>13</xdr:col>
          <xdr:colOff>361950</xdr:colOff>
          <xdr:row>10</xdr:row>
          <xdr:rowOff>95250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КТП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0</xdr:colOff>
      <xdr:row>0</xdr:row>
      <xdr:rowOff>0</xdr:rowOff>
    </xdr:from>
    <xdr:to>
      <xdr:col>8</xdr:col>
      <xdr:colOff>27214</xdr:colOff>
      <xdr:row>0</xdr:row>
      <xdr:rowOff>985157</xdr:rowOff>
    </xdr:to>
    <xdr:pic>
      <xdr:nvPicPr>
        <xdr:cNvPr id="16" name="Рисунок 1" descr="Логотип синий малый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2618014" cy="98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95250</xdr:rowOff>
        </xdr:from>
        <xdr:to>
          <xdr:col>5</xdr:col>
          <xdr:colOff>0</xdr:colOff>
          <xdr:row>7</xdr:row>
          <xdr:rowOff>171450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1618200" cy="609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05875"/>
          <a:ext cx="1618200" cy="609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Q29"/>
  <sheetViews>
    <sheetView showGridLines="0" showRowColHeaders="0" tabSelected="1" zoomScale="115" zoomScaleNormal="115" workbookViewId="0">
      <selection activeCell="E4" sqref="E4:M4"/>
    </sheetView>
  </sheetViews>
  <sheetFormatPr defaultRowHeight="14.5" x14ac:dyDescent="0.35"/>
  <cols>
    <col min="1" max="1" width="6.26953125" customWidth="1"/>
    <col min="2" max="2" width="6.54296875" customWidth="1"/>
    <col min="5" max="6" width="7.7265625" customWidth="1"/>
    <col min="7" max="7" width="9.1796875" customWidth="1"/>
    <col min="8" max="9" width="5.1796875" customWidth="1"/>
    <col min="10" max="10" width="10.7265625" customWidth="1"/>
    <col min="11" max="11" width="6.7265625" customWidth="1"/>
    <col min="12" max="12" width="10.54296875" customWidth="1"/>
    <col min="13" max="14" width="7.7265625" customWidth="1"/>
    <col min="15" max="16" width="9" style="33"/>
    <col min="17" max="17" width="9" style="38"/>
  </cols>
  <sheetData>
    <row r="1" spans="1:16" ht="96.75" customHeight="1" x14ac:dyDescent="0.35">
      <c r="A1" s="28"/>
      <c r="B1" s="28"/>
      <c r="C1" s="28"/>
      <c r="D1" s="28"/>
      <c r="E1" s="28"/>
      <c r="F1" s="36"/>
      <c r="G1" s="28"/>
      <c r="H1" s="28"/>
      <c r="I1" s="28"/>
      <c r="J1" s="28"/>
      <c r="K1" s="49" t="str">
        <f ca="1">IF(TODAY()-DATE(2017,9,30)&gt;0,"Расчет не действует в настоящий период","")</f>
        <v/>
      </c>
      <c r="L1" s="49"/>
      <c r="M1" s="62" t="s">
        <v>308</v>
      </c>
      <c r="N1" s="62"/>
    </row>
    <row r="2" spans="1:16" ht="42" customHeight="1" thickBot="1" x14ac:dyDescent="0.6">
      <c r="A2" s="60" t="s">
        <v>295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 t="s">
        <v>264</v>
      </c>
      <c r="N2" s="61"/>
    </row>
    <row r="3" spans="1:16" ht="21" customHeight="1" thickTop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6" ht="15" thickBot="1" x14ac:dyDescent="0.4">
      <c r="A4" s="47" t="s">
        <v>296</v>
      </c>
      <c r="B4" s="47"/>
      <c r="C4" s="47"/>
      <c r="D4" s="47"/>
      <c r="E4" s="48"/>
      <c r="F4" s="48"/>
      <c r="G4" s="48"/>
      <c r="H4" s="48"/>
      <c r="I4" s="48"/>
      <c r="J4" s="48"/>
      <c r="K4" s="48"/>
      <c r="L4" s="48"/>
      <c r="M4" s="48"/>
      <c r="N4" s="28"/>
    </row>
    <row r="5" spans="1:16" ht="15.5" thickTop="1" thickBot="1" x14ac:dyDescent="0.4">
      <c r="A5" s="47" t="s">
        <v>297</v>
      </c>
      <c r="B5" s="47"/>
      <c r="C5" s="47"/>
      <c r="D5" s="47"/>
      <c r="E5" s="48"/>
      <c r="F5" s="48"/>
      <c r="G5" s="48"/>
      <c r="H5" s="48"/>
      <c r="I5" s="48"/>
      <c r="J5" s="48"/>
      <c r="K5" s="48"/>
      <c r="L5" s="48"/>
      <c r="M5" s="48"/>
      <c r="N5" s="28"/>
      <c r="O5" s="39" t="s">
        <v>306</v>
      </c>
      <c r="P5" s="39"/>
    </row>
    <row r="6" spans="1:16" ht="15.5" thickTop="1" thickBot="1" x14ac:dyDescent="0.4">
      <c r="A6" s="47" t="s">
        <v>298</v>
      </c>
      <c r="B6" s="47"/>
      <c r="C6" s="47"/>
      <c r="D6" s="47"/>
      <c r="E6" s="48"/>
      <c r="F6" s="48"/>
      <c r="G6" s="48"/>
      <c r="H6" s="48"/>
      <c r="I6" s="48"/>
      <c r="J6" s="48"/>
      <c r="K6" s="48"/>
      <c r="L6" s="48"/>
      <c r="M6" s="48"/>
      <c r="N6" s="28"/>
      <c r="O6" s="39" t="s">
        <v>307</v>
      </c>
      <c r="P6" s="39" t="s">
        <v>307</v>
      </c>
    </row>
    <row r="7" spans="1:16" ht="9.75" customHeight="1" thickTop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9" t="b">
        <v>0</v>
      </c>
      <c r="P7" s="39">
        <v>2</v>
      </c>
    </row>
    <row r="8" spans="1:16" ht="13.5" customHeight="1" thickBot="1" x14ac:dyDescent="0.4">
      <c r="A8" s="47" t="s">
        <v>300</v>
      </c>
      <c r="B8" s="47"/>
      <c r="C8" s="47"/>
      <c r="D8" s="47"/>
      <c r="E8" s="34"/>
      <c r="F8" s="31"/>
      <c r="G8" s="31"/>
      <c r="H8" s="37"/>
      <c r="I8" s="44" t="s">
        <v>323</v>
      </c>
      <c r="J8" s="31"/>
      <c r="K8" s="37"/>
      <c r="L8" s="44" t="s">
        <v>323</v>
      </c>
      <c r="M8" s="31"/>
      <c r="N8" s="31"/>
      <c r="O8" s="39" t="b">
        <v>0</v>
      </c>
      <c r="P8" s="39">
        <f>IF(P7=1,2,1)</f>
        <v>1</v>
      </c>
    </row>
    <row r="9" spans="1:16" ht="9.75" customHeight="1" thickTop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9" t="b">
        <v>0</v>
      </c>
      <c r="P9" s="39"/>
    </row>
    <row r="10" spans="1:16" ht="14.25" customHeight="1" thickBot="1" x14ac:dyDescent="0.4">
      <c r="A10" s="59" t="s">
        <v>299</v>
      </c>
      <c r="B10" s="59"/>
      <c r="C10" s="47"/>
      <c r="D10" s="47"/>
      <c r="E10" s="37"/>
      <c r="F10" s="31"/>
      <c r="G10" s="31"/>
      <c r="H10" s="37"/>
      <c r="I10" s="44" t="s">
        <v>323</v>
      </c>
      <c r="J10" s="31"/>
      <c r="K10" s="37"/>
      <c r="L10" s="44" t="s">
        <v>323</v>
      </c>
      <c r="M10" s="31"/>
      <c r="N10" s="31"/>
      <c r="O10" s="39" t="b">
        <v>0</v>
      </c>
      <c r="P10" s="39"/>
    </row>
    <row r="11" spans="1:16" ht="9.75" customHeight="1" thickTop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9" t="b">
        <v>0</v>
      </c>
      <c r="P11" s="39"/>
    </row>
    <row r="12" spans="1:16" ht="17.25" customHeight="1" thickBot="1" x14ac:dyDescent="0.4">
      <c r="A12" s="59" t="s">
        <v>310</v>
      </c>
      <c r="B12" s="59"/>
      <c r="C12" s="47"/>
      <c r="D12" s="47"/>
      <c r="E12" s="40"/>
      <c r="F12" s="41"/>
      <c r="G12" s="46"/>
      <c r="H12" s="40"/>
      <c r="I12" s="41"/>
      <c r="J12" s="46"/>
      <c r="K12" s="41"/>
      <c r="L12" s="41"/>
      <c r="M12" s="46"/>
      <c r="N12" s="31"/>
      <c r="O12" s="39"/>
      <c r="P12" s="39"/>
    </row>
    <row r="13" spans="1:16" ht="9.75" customHeight="1" thickTop="1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9" t="b">
        <v>0</v>
      </c>
      <c r="P13" s="39"/>
    </row>
    <row r="14" spans="1:16" ht="29" x14ac:dyDescent="0.35">
      <c r="A14" s="29" t="s">
        <v>301</v>
      </c>
      <c r="B14" s="30" t="s">
        <v>311</v>
      </c>
      <c r="C14" s="57" t="s">
        <v>263</v>
      </c>
      <c r="D14" s="58"/>
      <c r="E14" s="58"/>
      <c r="F14" s="58"/>
      <c r="G14" s="58"/>
      <c r="H14" s="58"/>
      <c r="I14" s="58"/>
      <c r="J14" s="56"/>
      <c r="K14" s="55" t="s">
        <v>335</v>
      </c>
      <c r="L14" s="56"/>
      <c r="M14" s="55" t="s">
        <v>336</v>
      </c>
      <c r="N14" s="56"/>
    </row>
    <row r="15" spans="1:16" ht="121.5" customHeight="1" x14ac:dyDescent="0.35">
      <c r="A15" s="32" t="s">
        <v>267</v>
      </c>
      <c r="B15" s="43" t="s">
        <v>316</v>
      </c>
      <c r="C15" s="52" t="s">
        <v>321</v>
      </c>
      <c r="D15" s="53"/>
      <c r="E15" s="53"/>
      <c r="F15" s="53"/>
      <c r="G15" s="53"/>
      <c r="H15" s="53"/>
      <c r="I15" s="53"/>
      <c r="J15" s="54"/>
      <c r="K15" s="50">
        <f>SUM(K16:L19)</f>
        <v>686.49</v>
      </c>
      <c r="L15" s="51"/>
      <c r="M15" s="50">
        <f>SUM(M16:N19)</f>
        <v>0</v>
      </c>
      <c r="N15" s="51"/>
    </row>
    <row r="16" spans="1:16" ht="29.25" customHeight="1" x14ac:dyDescent="0.35">
      <c r="A16" s="42" t="s">
        <v>312</v>
      </c>
      <c r="B16" s="43" t="s">
        <v>317</v>
      </c>
      <c r="C16" s="52" t="s">
        <v>302</v>
      </c>
      <c r="D16" s="53"/>
      <c r="E16" s="53"/>
      <c r="F16" s="53"/>
      <c r="G16" s="53"/>
      <c r="H16" s="53"/>
      <c r="I16" s="53"/>
      <c r="J16" s="54"/>
      <c r="K16" s="50">
        <v>98.73</v>
      </c>
      <c r="L16" s="51"/>
      <c r="M16" s="50">
        <f t="shared" ref="M16:M19" si="0">K16*$E$10</f>
        <v>0</v>
      </c>
      <c r="N16" s="51"/>
    </row>
    <row r="17" spans="1:14" ht="29.25" customHeight="1" x14ac:dyDescent="0.35">
      <c r="A17" s="42" t="s">
        <v>313</v>
      </c>
      <c r="B17" s="43" t="s">
        <v>318</v>
      </c>
      <c r="C17" s="52" t="s">
        <v>280</v>
      </c>
      <c r="D17" s="53"/>
      <c r="E17" s="53"/>
      <c r="F17" s="53"/>
      <c r="G17" s="53"/>
      <c r="H17" s="53"/>
      <c r="I17" s="53"/>
      <c r="J17" s="54"/>
      <c r="K17" s="50">
        <v>166.38</v>
      </c>
      <c r="L17" s="51"/>
      <c r="M17" s="50">
        <f t="shared" si="0"/>
        <v>0</v>
      </c>
      <c r="N17" s="51"/>
    </row>
    <row r="18" spans="1:14" ht="62.25" customHeight="1" x14ac:dyDescent="0.35">
      <c r="A18" s="42" t="s">
        <v>314</v>
      </c>
      <c r="B18" s="43" t="s">
        <v>319</v>
      </c>
      <c r="C18" s="52" t="s">
        <v>282</v>
      </c>
      <c r="D18" s="53"/>
      <c r="E18" s="53"/>
      <c r="F18" s="53"/>
      <c r="G18" s="53"/>
      <c r="H18" s="53"/>
      <c r="I18" s="53"/>
      <c r="J18" s="54"/>
      <c r="K18" s="50">
        <v>81.209999999999994</v>
      </c>
      <c r="L18" s="51"/>
      <c r="M18" s="50">
        <f t="shared" si="0"/>
        <v>0</v>
      </c>
      <c r="N18" s="51"/>
    </row>
    <row r="19" spans="1:14" ht="75" customHeight="1" x14ac:dyDescent="0.35">
      <c r="A19" s="42" t="s">
        <v>315</v>
      </c>
      <c r="B19" s="43" t="s">
        <v>320</v>
      </c>
      <c r="C19" s="52" t="s">
        <v>322</v>
      </c>
      <c r="D19" s="53"/>
      <c r="E19" s="53"/>
      <c r="F19" s="53"/>
      <c r="G19" s="53"/>
      <c r="H19" s="53"/>
      <c r="I19" s="53"/>
      <c r="J19" s="54"/>
      <c r="K19" s="50">
        <v>340.17</v>
      </c>
      <c r="L19" s="51"/>
      <c r="M19" s="50">
        <f t="shared" si="0"/>
        <v>0</v>
      </c>
      <c r="N19" s="51"/>
    </row>
    <row r="20" spans="1:14" ht="47.25" customHeight="1" x14ac:dyDescent="0.35">
      <c r="A20" s="32" t="s">
        <v>270</v>
      </c>
      <c r="B20" s="43" t="s">
        <v>324</v>
      </c>
      <c r="C20" s="52" t="s">
        <v>325</v>
      </c>
      <c r="D20" s="53"/>
      <c r="E20" s="53"/>
      <c r="F20" s="53"/>
      <c r="G20" s="53"/>
      <c r="H20" s="53"/>
      <c r="I20" s="53"/>
      <c r="J20" s="54"/>
      <c r="K20" s="63">
        <v>104705</v>
      </c>
      <c r="L20" s="51"/>
      <c r="M20" s="63" t="str">
        <f>IF(O7,K20*H8*G12*P8,"")</f>
        <v/>
      </c>
      <c r="N20" s="51"/>
    </row>
    <row r="21" spans="1:14" ht="45" customHeight="1" x14ac:dyDescent="0.35">
      <c r="A21" s="45" t="s">
        <v>279</v>
      </c>
      <c r="B21" s="43" t="s">
        <v>326</v>
      </c>
      <c r="C21" s="52" t="s">
        <v>327</v>
      </c>
      <c r="D21" s="53"/>
      <c r="E21" s="53"/>
      <c r="F21" s="53"/>
      <c r="G21" s="53"/>
      <c r="H21" s="53"/>
      <c r="I21" s="53"/>
      <c r="J21" s="54"/>
      <c r="K21" s="50">
        <v>157614</v>
      </c>
      <c r="L21" s="51"/>
      <c r="M21" s="50" t="str">
        <f>IF(O9,H10*G12*P8*K21,"")</f>
        <v/>
      </c>
      <c r="N21" s="51"/>
    </row>
    <row r="22" spans="1:14" ht="45.75" customHeight="1" x14ac:dyDescent="0.35">
      <c r="A22" s="42" t="s">
        <v>281</v>
      </c>
      <c r="B22" s="43" t="s">
        <v>328</v>
      </c>
      <c r="C22" s="52" t="s">
        <v>329</v>
      </c>
      <c r="D22" s="53"/>
      <c r="E22" s="53"/>
      <c r="F22" s="53"/>
      <c r="G22" s="53"/>
      <c r="H22" s="53"/>
      <c r="I22" s="53"/>
      <c r="J22" s="54"/>
      <c r="K22" s="50">
        <v>160361</v>
      </c>
      <c r="L22" s="51"/>
      <c r="M22" s="50" t="str">
        <f>IF(O8,K8*J12*P8*K22,"")</f>
        <v/>
      </c>
      <c r="N22" s="51"/>
    </row>
    <row r="23" spans="1:14" ht="44.25" customHeight="1" x14ac:dyDescent="0.35">
      <c r="A23" s="45" t="s">
        <v>283</v>
      </c>
      <c r="B23" s="43" t="s">
        <v>330</v>
      </c>
      <c r="C23" s="52" t="s">
        <v>331</v>
      </c>
      <c r="D23" s="53"/>
      <c r="E23" s="53"/>
      <c r="F23" s="53"/>
      <c r="G23" s="53"/>
      <c r="H23" s="53"/>
      <c r="I23" s="53"/>
      <c r="J23" s="54"/>
      <c r="K23" s="50">
        <v>224621</v>
      </c>
      <c r="L23" s="51"/>
      <c r="M23" s="50" t="str">
        <f>IF(O10,K10*J12*P8*K23,"")</f>
        <v/>
      </c>
      <c r="N23" s="51"/>
    </row>
    <row r="24" spans="1:14" ht="29.25" customHeight="1" x14ac:dyDescent="0.35">
      <c r="A24" s="45" t="s">
        <v>332</v>
      </c>
      <c r="B24" s="43" t="s">
        <v>333</v>
      </c>
      <c r="C24" s="52" t="s">
        <v>334</v>
      </c>
      <c r="D24" s="53"/>
      <c r="E24" s="53"/>
      <c r="F24" s="53"/>
      <c r="G24" s="53"/>
      <c r="H24" s="53"/>
      <c r="I24" s="53"/>
      <c r="J24" s="54"/>
      <c r="K24" s="63" t="s">
        <v>277</v>
      </c>
      <c r="L24" s="51"/>
      <c r="M24" s="63" t="s">
        <v>277</v>
      </c>
      <c r="N24" s="51"/>
    </row>
    <row r="25" spans="1:14" ht="46.5" customHeight="1" x14ac:dyDescent="0.35">
      <c r="A25" s="45" t="s">
        <v>337</v>
      </c>
      <c r="B25" s="43" t="s">
        <v>338</v>
      </c>
      <c r="C25" s="52" t="s">
        <v>339</v>
      </c>
      <c r="D25" s="53"/>
      <c r="E25" s="53"/>
      <c r="F25" s="53"/>
      <c r="G25" s="53"/>
      <c r="H25" s="53"/>
      <c r="I25" s="53"/>
      <c r="J25" s="54"/>
      <c r="K25" s="63">
        <v>504</v>
      </c>
      <c r="L25" s="51"/>
      <c r="M25" s="63" t="str">
        <f>IF(O13,E10*M12*K25*P8,"")</f>
        <v/>
      </c>
      <c r="N25" s="51"/>
    </row>
    <row r="26" spans="1:14" x14ac:dyDescent="0.3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67" t="s">
        <v>303</v>
      </c>
      <c r="L26" s="68"/>
      <c r="M26" s="64">
        <f>SUM(M16:N25)</f>
        <v>0</v>
      </c>
      <c r="N26" s="65"/>
    </row>
    <row r="27" spans="1:14" x14ac:dyDescent="0.3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67" t="s">
        <v>304</v>
      </c>
      <c r="L27" s="68"/>
      <c r="M27" s="64">
        <f>M26*1.18-M26</f>
        <v>0</v>
      </c>
      <c r="N27" s="65"/>
    </row>
    <row r="28" spans="1:14" x14ac:dyDescent="0.3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67" t="s">
        <v>305</v>
      </c>
      <c r="L28" s="68"/>
      <c r="M28" s="64">
        <f>M26+M27</f>
        <v>0</v>
      </c>
      <c r="N28" s="65"/>
    </row>
    <row r="29" spans="1:14" ht="79.5" customHeight="1" x14ac:dyDescent="0.35">
      <c r="A29" s="66" t="s">
        <v>309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</row>
  </sheetData>
  <sheetProtection algorithmName="SHA-512" hashValue="jAUETHuftFtpxr+NYfP5QNAfuJ1jJAfG2jWdK++jNTEzsA4SqXwBTPsu7phzF2uD/0LqfBKU/RnwMN4PTTp+Nw==" saltValue="CqK/KHYMl+BlGz7uUVlVWg==" spinCount="100000" sheet="1" objects="1" scenarios="1" selectLockedCells="1"/>
  <mergeCells count="56">
    <mergeCell ref="C16:J16"/>
    <mergeCell ref="C20:J20"/>
    <mergeCell ref="K20:L20"/>
    <mergeCell ref="M20:N20"/>
    <mergeCell ref="M16:N16"/>
    <mergeCell ref="M17:N17"/>
    <mergeCell ref="M18:N18"/>
    <mergeCell ref="M19:N19"/>
    <mergeCell ref="C17:J17"/>
    <mergeCell ref="C18:J18"/>
    <mergeCell ref="C19:J19"/>
    <mergeCell ref="K16:L16"/>
    <mergeCell ref="K17:L17"/>
    <mergeCell ref="K18:L18"/>
    <mergeCell ref="K19:L19"/>
    <mergeCell ref="C21:J21"/>
    <mergeCell ref="K21:L21"/>
    <mergeCell ref="M21:N21"/>
    <mergeCell ref="C22:J22"/>
    <mergeCell ref="K22:L22"/>
    <mergeCell ref="M22:N22"/>
    <mergeCell ref="C23:J23"/>
    <mergeCell ref="K23:L23"/>
    <mergeCell ref="M23:N23"/>
    <mergeCell ref="C24:J24"/>
    <mergeCell ref="K24:L24"/>
    <mergeCell ref="M24:N24"/>
    <mergeCell ref="C25:J25"/>
    <mergeCell ref="K25:L25"/>
    <mergeCell ref="M25:N25"/>
    <mergeCell ref="M28:N28"/>
    <mergeCell ref="A29:N29"/>
    <mergeCell ref="K26:L26"/>
    <mergeCell ref="M26:N26"/>
    <mergeCell ref="K27:L27"/>
    <mergeCell ref="M27:N27"/>
    <mergeCell ref="K28:L28"/>
    <mergeCell ref="K1:L1"/>
    <mergeCell ref="M15:N15"/>
    <mergeCell ref="K15:L15"/>
    <mergeCell ref="C15:J15"/>
    <mergeCell ref="M14:N14"/>
    <mergeCell ref="K14:L14"/>
    <mergeCell ref="C14:J14"/>
    <mergeCell ref="A10:D10"/>
    <mergeCell ref="A8:D8"/>
    <mergeCell ref="A2:L2"/>
    <mergeCell ref="M2:N2"/>
    <mergeCell ref="M1:N1"/>
    <mergeCell ref="A4:D4"/>
    <mergeCell ref="A12:D12"/>
    <mergeCell ref="A5:D5"/>
    <mergeCell ref="A6:D6"/>
    <mergeCell ref="E4:M4"/>
    <mergeCell ref="E5:M5"/>
    <mergeCell ref="E6:M6"/>
  </mergeCells>
  <conditionalFormatting sqref="M16:N28">
    <cfRule type="expression" dxfId="2" priority="3">
      <formula>OR($E$10=0,$E$10&gt;150)</formula>
    </cfRule>
  </conditionalFormatting>
  <conditionalFormatting sqref="M2:N2">
    <cfRule type="expression" dxfId="1" priority="2">
      <formula>$E$10&gt;150</formula>
    </cfRule>
  </conditionalFormatting>
  <conditionalFormatting sqref="M1:N1">
    <cfRule type="expression" dxfId="0" priority="1">
      <formula>$K$1&lt;&gt;""</formula>
    </cfRule>
  </conditionalFormatting>
  <pageMargins left="0.7" right="0.7" top="0.75" bottom="0.75" header="0.3" footer="0.3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5</xdr:col>
                    <xdr:colOff>552450</xdr:colOff>
                    <xdr:row>6</xdr:row>
                    <xdr:rowOff>127000</xdr:rowOff>
                  </from>
                  <to>
                    <xdr:col>7</xdr:col>
                    <xdr:colOff>31750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9</xdr:col>
                    <xdr:colOff>107950</xdr:colOff>
                    <xdr:row>6</xdr:row>
                    <xdr:rowOff>127000</xdr:rowOff>
                  </from>
                  <to>
                    <xdr:col>10</xdr:col>
                    <xdr:colOff>38100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5</xdr:col>
                    <xdr:colOff>552450</xdr:colOff>
                    <xdr:row>8</xdr:row>
                    <xdr:rowOff>114300</xdr:rowOff>
                  </from>
                  <to>
                    <xdr:col>7</xdr:col>
                    <xdr:colOff>31750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9</xdr:col>
                    <xdr:colOff>107950</xdr:colOff>
                    <xdr:row>8</xdr:row>
                    <xdr:rowOff>114300</xdr:rowOff>
                  </from>
                  <to>
                    <xdr:col>10</xdr:col>
                    <xdr:colOff>31750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12</xdr:col>
                    <xdr:colOff>57150</xdr:colOff>
                    <xdr:row>6</xdr:row>
                    <xdr:rowOff>127000</xdr:rowOff>
                  </from>
                  <to>
                    <xdr:col>13</xdr:col>
                    <xdr:colOff>361950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12</xdr:col>
                    <xdr:colOff>57150</xdr:colOff>
                    <xdr:row>8</xdr:row>
                    <xdr:rowOff>114300</xdr:rowOff>
                  </from>
                  <to>
                    <xdr:col>13</xdr:col>
                    <xdr:colOff>361950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Drop Down 18">
              <controlPr defaultSize="0" autoLine="0" autoPict="0">
                <anchor moveWithCells="1">
                  <from>
                    <xdr:col>4</xdr:col>
                    <xdr:colOff>0</xdr:colOff>
                    <xdr:row>6</xdr:row>
                    <xdr:rowOff>95250</xdr:rowOff>
                  </from>
                  <to>
                    <xdr:col>5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15"/>
  <sheetViews>
    <sheetView workbookViewId="0">
      <selection activeCell="D5" sqref="D5:D15"/>
    </sheetView>
  </sheetViews>
  <sheetFormatPr defaultColWidth="9" defaultRowHeight="14.5" x14ac:dyDescent="0.35"/>
  <cols>
    <col min="1" max="1" width="5" style="21" customWidth="1"/>
    <col min="2" max="2" width="46.54296875" style="21" customWidth="1"/>
    <col min="3" max="3" width="25.81640625" style="21" customWidth="1"/>
    <col min="4" max="5" width="12.453125" style="21" customWidth="1"/>
    <col min="6" max="6" width="15.7265625" style="21" customWidth="1"/>
    <col min="7" max="16384" width="9" style="21"/>
  </cols>
  <sheetData>
    <row r="1" spans="1:6" s="22" customFormat="1" ht="43.5" x14ac:dyDescent="0.35">
      <c r="A1" s="23" t="s">
        <v>262</v>
      </c>
      <c r="B1" s="23" t="s">
        <v>263</v>
      </c>
      <c r="C1" s="23" t="s">
        <v>291</v>
      </c>
      <c r="D1" s="69" t="s">
        <v>292</v>
      </c>
      <c r="E1" s="69"/>
      <c r="F1" s="69"/>
    </row>
    <row r="2" spans="1:6" s="22" customFormat="1" ht="43.5" x14ac:dyDescent="0.35">
      <c r="A2" s="23"/>
      <c r="B2" s="23"/>
      <c r="C2" s="23"/>
      <c r="D2" s="23" t="s">
        <v>264</v>
      </c>
      <c r="E2" s="23" t="s">
        <v>264</v>
      </c>
      <c r="F2" s="23" t="s">
        <v>294</v>
      </c>
    </row>
    <row r="3" spans="1:6" s="22" customFormat="1" ht="43.5" x14ac:dyDescent="0.35">
      <c r="A3" s="23"/>
      <c r="B3" s="23"/>
      <c r="C3" s="23"/>
      <c r="D3" s="23" t="s">
        <v>265</v>
      </c>
      <c r="E3" s="23" t="s">
        <v>266</v>
      </c>
      <c r="F3" s="23" t="s">
        <v>293</v>
      </c>
    </row>
    <row r="4" spans="1:6" ht="15" x14ac:dyDescent="0.25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29" x14ac:dyDescent="0.35">
      <c r="A5" s="25" t="s">
        <v>267</v>
      </c>
      <c r="B5" s="25" t="s">
        <v>268</v>
      </c>
      <c r="C5" s="24" t="s">
        <v>269</v>
      </c>
      <c r="D5" s="24">
        <v>98.73</v>
      </c>
      <c r="E5" s="24">
        <v>98.73</v>
      </c>
      <c r="F5" s="24">
        <v>98.73</v>
      </c>
    </row>
    <row r="6" spans="1:6" ht="29" x14ac:dyDescent="0.35">
      <c r="A6" s="25" t="s">
        <v>270</v>
      </c>
      <c r="B6" s="25" t="s">
        <v>271</v>
      </c>
      <c r="C6" s="24" t="s">
        <v>269</v>
      </c>
      <c r="D6" s="24" t="s">
        <v>269</v>
      </c>
      <c r="E6" s="24" t="s">
        <v>269</v>
      </c>
      <c r="F6" s="24" t="s">
        <v>269</v>
      </c>
    </row>
    <row r="7" spans="1:6" ht="29" x14ac:dyDescent="0.35">
      <c r="A7" s="26" t="s">
        <v>285</v>
      </c>
      <c r="B7" s="25" t="s">
        <v>272</v>
      </c>
      <c r="C7" s="27">
        <v>8488</v>
      </c>
      <c r="D7" s="27">
        <v>4244</v>
      </c>
      <c r="E7" s="24" t="s">
        <v>269</v>
      </c>
      <c r="F7" s="27">
        <v>8152</v>
      </c>
    </row>
    <row r="8" spans="1:6" ht="29" x14ac:dyDescent="0.35">
      <c r="A8" s="26" t="s">
        <v>286</v>
      </c>
      <c r="B8" s="25" t="s">
        <v>273</v>
      </c>
      <c r="C8" s="27">
        <v>14788</v>
      </c>
      <c r="D8" s="27">
        <v>7394</v>
      </c>
      <c r="E8" s="24" t="s">
        <v>269</v>
      </c>
      <c r="F8" s="27">
        <v>6300</v>
      </c>
    </row>
    <row r="9" spans="1:6" ht="29" x14ac:dyDescent="0.35">
      <c r="A9" s="26" t="s">
        <v>287</v>
      </c>
      <c r="B9" s="25" t="s">
        <v>274</v>
      </c>
      <c r="C9" s="27">
        <v>9724</v>
      </c>
      <c r="D9" s="27">
        <v>4862</v>
      </c>
      <c r="E9" s="24" t="s">
        <v>269</v>
      </c>
      <c r="F9" s="27">
        <v>6427</v>
      </c>
    </row>
    <row r="10" spans="1:6" ht="29" x14ac:dyDescent="0.35">
      <c r="A10" s="26" t="s">
        <v>288</v>
      </c>
      <c r="B10" s="25" t="s">
        <v>275</v>
      </c>
      <c r="C10" s="27">
        <v>8994</v>
      </c>
      <c r="D10" s="27">
        <v>4497</v>
      </c>
      <c r="E10" s="24" t="s">
        <v>269</v>
      </c>
      <c r="F10" s="27">
        <v>4843</v>
      </c>
    </row>
    <row r="11" spans="1:6" x14ac:dyDescent="0.35">
      <c r="A11" s="26" t="s">
        <v>289</v>
      </c>
      <c r="B11" s="25" t="s">
        <v>276</v>
      </c>
      <c r="C11" s="24" t="s">
        <v>277</v>
      </c>
      <c r="D11" s="24" t="s">
        <v>269</v>
      </c>
      <c r="E11" s="24" t="s">
        <v>269</v>
      </c>
      <c r="F11" s="27">
        <v>1700</v>
      </c>
    </row>
    <row r="12" spans="1:6" ht="29" x14ac:dyDescent="0.35">
      <c r="A12" s="26" t="s">
        <v>290</v>
      </c>
      <c r="B12" s="25" t="s">
        <v>278</v>
      </c>
      <c r="C12" s="27">
        <v>7334</v>
      </c>
      <c r="D12" s="27">
        <v>3667</v>
      </c>
      <c r="E12" s="24" t="s">
        <v>269</v>
      </c>
      <c r="F12" s="27">
        <v>7334</v>
      </c>
    </row>
    <row r="13" spans="1:6" ht="29" x14ac:dyDescent="0.35">
      <c r="A13" s="25" t="s">
        <v>279</v>
      </c>
      <c r="B13" s="25" t="s">
        <v>280</v>
      </c>
      <c r="C13" s="24" t="s">
        <v>277</v>
      </c>
      <c r="D13" s="24">
        <v>166.38</v>
      </c>
      <c r="E13" s="24">
        <v>166.38</v>
      </c>
      <c r="F13" s="24">
        <v>166.38</v>
      </c>
    </row>
    <row r="14" spans="1:6" ht="58" x14ac:dyDescent="0.35">
      <c r="A14" s="25" t="s">
        <v>281</v>
      </c>
      <c r="B14" s="25" t="s">
        <v>282</v>
      </c>
      <c r="C14" s="24"/>
      <c r="D14" s="24">
        <v>81.209999999999994</v>
      </c>
      <c r="E14" s="24">
        <v>81.209999999999994</v>
      </c>
      <c r="F14" s="24">
        <v>81.209999999999994</v>
      </c>
    </row>
    <row r="15" spans="1:6" ht="43.5" x14ac:dyDescent="0.35">
      <c r="A15" s="25" t="s">
        <v>283</v>
      </c>
      <c r="B15" s="25" t="s">
        <v>284</v>
      </c>
      <c r="C15" s="24" t="s">
        <v>269</v>
      </c>
      <c r="D15" s="24">
        <v>340.17</v>
      </c>
      <c r="E15" s="24">
        <v>340.17</v>
      </c>
      <c r="F15" s="24">
        <v>340.17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280"/>
  <sheetViews>
    <sheetView topLeftCell="A109" workbookViewId="0">
      <selection activeCell="C106" sqref="C106"/>
    </sheetView>
  </sheetViews>
  <sheetFormatPr defaultColWidth="9" defaultRowHeight="12.5" x14ac:dyDescent="0.25"/>
  <cols>
    <col min="1" max="3" width="27.81640625" style="1" customWidth="1"/>
    <col min="4" max="16384" width="9" style="1"/>
  </cols>
  <sheetData>
    <row r="1" spans="1:1" ht="17.5" x14ac:dyDescent="0.25">
      <c r="A1" s="2" t="s">
        <v>261</v>
      </c>
    </row>
    <row r="2" spans="1:1" ht="17.5" x14ac:dyDescent="0.25">
      <c r="A2" s="2" t="s">
        <v>260</v>
      </c>
    </row>
    <row r="4" spans="1:1" ht="17.5" x14ac:dyDescent="0.25">
      <c r="A4" s="2" t="s">
        <v>259</v>
      </c>
    </row>
    <row r="6" spans="1:1" ht="17.5" x14ac:dyDescent="0.25">
      <c r="A6" s="2" t="s">
        <v>258</v>
      </c>
    </row>
    <row r="8" spans="1:1" ht="17.5" x14ac:dyDescent="0.25">
      <c r="A8" s="2" t="s">
        <v>257</v>
      </c>
    </row>
    <row r="10" spans="1:1" ht="18" x14ac:dyDescent="0.25">
      <c r="A10" s="2" t="s">
        <v>256</v>
      </c>
    </row>
    <row r="12" spans="1:1" ht="17.5" x14ac:dyDescent="0.25">
      <c r="A12" s="2" t="s">
        <v>255</v>
      </c>
    </row>
    <row r="13" spans="1:1" ht="17.5" x14ac:dyDescent="0.25">
      <c r="A13" s="2" t="s">
        <v>254</v>
      </c>
    </row>
    <row r="14" spans="1:1" ht="17.5" x14ac:dyDescent="0.25">
      <c r="A14" s="2" t="s">
        <v>253</v>
      </c>
    </row>
    <row r="15" spans="1:1" ht="17.5" x14ac:dyDescent="0.25">
      <c r="A15" s="2" t="s">
        <v>252</v>
      </c>
    </row>
    <row r="17" spans="1:1" ht="18" x14ac:dyDescent="0.25">
      <c r="A17" s="2" t="s">
        <v>251</v>
      </c>
    </row>
    <row r="18" spans="1:1" ht="18" x14ac:dyDescent="0.25">
      <c r="A18" s="2" t="s">
        <v>250</v>
      </c>
    </row>
    <row r="19" spans="1:1" ht="18" x14ac:dyDescent="0.25">
      <c r="A19" s="2" t="s">
        <v>249</v>
      </c>
    </row>
    <row r="20" spans="1:1" ht="18" x14ac:dyDescent="0.25">
      <c r="A20" s="2" t="s">
        <v>248</v>
      </c>
    </row>
    <row r="21" spans="1:1" ht="18" x14ac:dyDescent="0.25">
      <c r="A21" s="2" t="s">
        <v>247</v>
      </c>
    </row>
    <row r="22" spans="1:1" ht="18" x14ac:dyDescent="0.25">
      <c r="A22" s="2" t="s">
        <v>246</v>
      </c>
    </row>
    <row r="24" spans="1:1" ht="18" x14ac:dyDescent="0.25">
      <c r="A24" s="2" t="s">
        <v>245</v>
      </c>
    </row>
    <row r="25" spans="1:1" ht="18" x14ac:dyDescent="0.25">
      <c r="A25" s="2" t="s">
        <v>244</v>
      </c>
    </row>
    <row r="26" spans="1:1" ht="18" x14ac:dyDescent="0.25">
      <c r="A26" s="2" t="s">
        <v>243</v>
      </c>
    </row>
    <row r="28" spans="1:1" ht="18" x14ac:dyDescent="0.25">
      <c r="A28" s="2" t="s">
        <v>242</v>
      </c>
    </row>
    <row r="29" spans="1:1" ht="18" x14ac:dyDescent="0.25">
      <c r="A29" s="2" t="s">
        <v>241</v>
      </c>
    </row>
    <row r="30" spans="1:1" ht="18" x14ac:dyDescent="0.25">
      <c r="A30" s="2" t="s">
        <v>240</v>
      </c>
    </row>
    <row r="31" spans="1:1" ht="17.5" x14ac:dyDescent="0.25">
      <c r="A31" s="2" t="s">
        <v>239</v>
      </c>
    </row>
    <row r="33" spans="1:1" ht="18" x14ac:dyDescent="0.25">
      <c r="A33" s="2" t="s">
        <v>238</v>
      </c>
    </row>
    <row r="34" spans="1:1" ht="18" x14ac:dyDescent="0.25">
      <c r="A34" s="2" t="s">
        <v>237</v>
      </c>
    </row>
    <row r="35" spans="1:1" ht="18" x14ac:dyDescent="0.25">
      <c r="A35" s="2" t="s">
        <v>236</v>
      </c>
    </row>
    <row r="36" spans="1:1" ht="18" x14ac:dyDescent="0.25">
      <c r="A36" s="2" t="s">
        <v>235</v>
      </c>
    </row>
    <row r="37" spans="1:1" ht="18" x14ac:dyDescent="0.25">
      <c r="A37" s="2" t="s">
        <v>234</v>
      </c>
    </row>
    <row r="38" spans="1:1" ht="18" x14ac:dyDescent="0.25">
      <c r="A38" s="2" t="s">
        <v>233</v>
      </c>
    </row>
    <row r="40" spans="1:1" ht="18" x14ac:dyDescent="0.25">
      <c r="A40" s="2" t="s">
        <v>232</v>
      </c>
    </row>
    <row r="41" spans="1:1" ht="18" x14ac:dyDescent="0.25">
      <c r="A41" s="2" t="s">
        <v>227</v>
      </c>
    </row>
    <row r="43" spans="1:1" ht="18" x14ac:dyDescent="0.25">
      <c r="A43" s="2" t="s">
        <v>231</v>
      </c>
    </row>
    <row r="44" spans="1:1" ht="18" x14ac:dyDescent="0.25">
      <c r="A44" s="2" t="s">
        <v>230</v>
      </c>
    </row>
    <row r="45" spans="1:1" ht="18" x14ac:dyDescent="0.25">
      <c r="A45" s="2" t="s">
        <v>229</v>
      </c>
    </row>
    <row r="46" spans="1:1" ht="18" x14ac:dyDescent="0.25">
      <c r="A46" s="2" t="s">
        <v>228</v>
      </c>
    </row>
    <row r="47" spans="1:1" ht="18" x14ac:dyDescent="0.25">
      <c r="A47" s="2" t="s">
        <v>227</v>
      </c>
    </row>
    <row r="49" spans="1:1" ht="18" x14ac:dyDescent="0.25">
      <c r="A49" s="2" t="s">
        <v>226</v>
      </c>
    </row>
    <row r="50" spans="1:1" ht="18" x14ac:dyDescent="0.25">
      <c r="A50" s="2" t="s">
        <v>225</v>
      </c>
    </row>
    <row r="52" spans="1:1" ht="18" x14ac:dyDescent="0.25">
      <c r="A52" s="2" t="s">
        <v>224</v>
      </c>
    </row>
    <row r="54" spans="1:1" ht="18" x14ac:dyDescent="0.25">
      <c r="A54" s="2" t="s">
        <v>223</v>
      </c>
    </row>
    <row r="56" spans="1:1" ht="60" customHeight="1" x14ac:dyDescent="0.2"/>
    <row r="58" spans="1:1" ht="18" x14ac:dyDescent="0.25">
      <c r="A58" s="2" t="s">
        <v>222</v>
      </c>
    </row>
    <row r="60" spans="1:1" ht="15.5" x14ac:dyDescent="0.25">
      <c r="A60" s="2" t="s">
        <v>221</v>
      </c>
    </row>
    <row r="61" spans="1:1" ht="15.5" x14ac:dyDescent="0.25">
      <c r="A61" s="2" t="s">
        <v>148</v>
      </c>
    </row>
    <row r="62" spans="1:1" ht="15.5" x14ac:dyDescent="0.25">
      <c r="A62" s="2" t="s">
        <v>147</v>
      </c>
    </row>
    <row r="63" spans="1:1" ht="15.5" x14ac:dyDescent="0.25">
      <c r="A63" s="2" t="s">
        <v>146</v>
      </c>
    </row>
    <row r="65" spans="1:8" ht="17.5" x14ac:dyDescent="0.25">
      <c r="A65" s="2" t="s">
        <v>220</v>
      </c>
    </row>
    <row r="66" spans="1:8" ht="17.5" x14ac:dyDescent="0.25">
      <c r="A66" s="2" t="s">
        <v>68</v>
      </c>
    </row>
    <row r="67" spans="1:8" ht="17.5" x14ac:dyDescent="0.25">
      <c r="A67" s="2" t="s">
        <v>219</v>
      </c>
    </row>
    <row r="69" spans="1:8" ht="13.5" thickBot="1" x14ac:dyDescent="0.35">
      <c r="A69" s="82" t="s">
        <v>142</v>
      </c>
      <c r="B69" s="82" t="s">
        <v>218</v>
      </c>
      <c r="C69" s="76" t="s">
        <v>217</v>
      </c>
      <c r="D69" s="73" t="s">
        <v>216</v>
      </c>
      <c r="E69" s="73" t="s">
        <v>140</v>
      </c>
      <c r="F69" s="70" t="s">
        <v>215</v>
      </c>
      <c r="G69" s="71"/>
      <c r="H69" s="72"/>
    </row>
    <row r="70" spans="1:8" ht="13.5" thickBot="1" x14ac:dyDescent="0.3">
      <c r="A70" s="83"/>
      <c r="B70" s="83"/>
      <c r="C70" s="77"/>
      <c r="D70" s="74"/>
      <c r="E70" s="74"/>
      <c r="F70" s="4" t="s">
        <v>138</v>
      </c>
      <c r="G70" s="4" t="s">
        <v>138</v>
      </c>
      <c r="H70" s="14" t="s">
        <v>214</v>
      </c>
    </row>
    <row r="71" spans="1:8" ht="52.5" thickBot="1" x14ac:dyDescent="0.3">
      <c r="A71" s="84"/>
      <c r="B71" s="84"/>
      <c r="C71" s="78"/>
      <c r="D71" s="75"/>
      <c r="E71" s="75"/>
      <c r="F71" s="10" t="s">
        <v>136</v>
      </c>
      <c r="G71" s="10" t="s">
        <v>135</v>
      </c>
      <c r="H71" s="20" t="s">
        <v>134</v>
      </c>
    </row>
    <row r="72" spans="1:8" ht="13.5" thickBot="1" x14ac:dyDescent="0.25">
      <c r="A72" s="19" t="s">
        <v>133</v>
      </c>
      <c r="B72" s="19" t="s">
        <v>132</v>
      </c>
      <c r="C72" s="3" t="s">
        <v>131</v>
      </c>
      <c r="D72" s="3" t="s">
        <v>130</v>
      </c>
      <c r="E72" s="3" t="s">
        <v>129</v>
      </c>
      <c r="F72" s="7" t="s">
        <v>128</v>
      </c>
      <c r="G72" s="3" t="s">
        <v>197</v>
      </c>
      <c r="H72" s="7" t="s">
        <v>196</v>
      </c>
    </row>
    <row r="73" spans="1:8" ht="182.5" thickBot="1" x14ac:dyDescent="0.35">
      <c r="A73" s="6" t="s">
        <v>127</v>
      </c>
      <c r="B73" s="14" t="s">
        <v>213</v>
      </c>
      <c r="C73" s="5" t="s">
        <v>212</v>
      </c>
      <c r="D73" s="18" t="s">
        <v>198</v>
      </c>
      <c r="E73" s="3" t="s">
        <v>211</v>
      </c>
      <c r="F73" s="3" t="s">
        <v>211</v>
      </c>
      <c r="G73" s="3" t="s">
        <v>211</v>
      </c>
      <c r="H73" s="3" t="s">
        <v>211</v>
      </c>
    </row>
    <row r="74" spans="1:8" ht="104.5" thickBot="1" x14ac:dyDescent="0.35">
      <c r="A74" s="6" t="s">
        <v>210</v>
      </c>
      <c r="B74" s="14" t="s">
        <v>209</v>
      </c>
      <c r="C74" s="13" t="s">
        <v>208</v>
      </c>
      <c r="D74" s="17" t="s">
        <v>198</v>
      </c>
      <c r="E74" s="3" t="s">
        <v>125</v>
      </c>
      <c r="F74" s="3" t="s">
        <v>125</v>
      </c>
      <c r="G74" s="3" t="s">
        <v>125</v>
      </c>
      <c r="H74" s="3" t="s">
        <v>125</v>
      </c>
    </row>
    <row r="75" spans="1:8" ht="104.5" thickBot="1" x14ac:dyDescent="0.35">
      <c r="A75" s="6" t="s">
        <v>207</v>
      </c>
      <c r="B75" s="14" t="s">
        <v>206</v>
      </c>
      <c r="C75" s="13" t="s">
        <v>205</v>
      </c>
      <c r="D75" s="17" t="s">
        <v>198</v>
      </c>
      <c r="E75" s="3" t="s">
        <v>92</v>
      </c>
      <c r="F75" s="3" t="s">
        <v>92</v>
      </c>
      <c r="G75" s="3" t="s">
        <v>92</v>
      </c>
      <c r="H75" s="3" t="s">
        <v>92</v>
      </c>
    </row>
    <row r="76" spans="1:8" ht="104.5" thickBot="1" x14ac:dyDescent="0.35">
      <c r="A76" s="6" t="s">
        <v>204</v>
      </c>
      <c r="B76" s="14" t="s">
        <v>203</v>
      </c>
      <c r="C76" s="13" t="s">
        <v>202</v>
      </c>
      <c r="D76" s="17" t="s">
        <v>198</v>
      </c>
      <c r="E76" s="3" t="s">
        <v>89</v>
      </c>
      <c r="F76" s="3" t="s">
        <v>89</v>
      </c>
      <c r="G76" s="3" t="s">
        <v>89</v>
      </c>
      <c r="H76" s="3" t="s">
        <v>89</v>
      </c>
    </row>
    <row r="77" spans="1:8" ht="104.5" thickBot="1" x14ac:dyDescent="0.35">
      <c r="A77" s="6" t="s">
        <v>201</v>
      </c>
      <c r="B77" s="14" t="s">
        <v>200</v>
      </c>
      <c r="C77" s="5" t="s">
        <v>199</v>
      </c>
      <c r="D77" s="17" t="s">
        <v>198</v>
      </c>
      <c r="E77" s="3" t="s">
        <v>85</v>
      </c>
      <c r="F77" s="3" t="s">
        <v>85</v>
      </c>
      <c r="G77" s="3" t="s">
        <v>85</v>
      </c>
      <c r="H77" s="3" t="s">
        <v>85</v>
      </c>
    </row>
    <row r="79" spans="1:8" ht="13.5" thickBot="1" x14ac:dyDescent="0.25">
      <c r="A79" s="8" t="s">
        <v>133</v>
      </c>
      <c r="B79" s="7" t="s">
        <v>132</v>
      </c>
      <c r="C79" s="9" t="s">
        <v>131</v>
      </c>
      <c r="D79" s="3" t="s">
        <v>130</v>
      </c>
      <c r="E79" s="3" t="s">
        <v>129</v>
      </c>
      <c r="F79" s="7" t="s">
        <v>128</v>
      </c>
      <c r="G79" s="3" t="s">
        <v>197</v>
      </c>
      <c r="H79" s="7" t="s">
        <v>196</v>
      </c>
    </row>
    <row r="80" spans="1:8" ht="65.5" thickBot="1" x14ac:dyDescent="0.35">
      <c r="A80" s="6" t="s">
        <v>124</v>
      </c>
      <c r="B80" s="14" t="s">
        <v>195</v>
      </c>
      <c r="C80" s="13" t="s">
        <v>194</v>
      </c>
      <c r="D80" s="12" t="s">
        <v>178</v>
      </c>
      <c r="E80" s="4" t="s">
        <v>193</v>
      </c>
      <c r="F80" s="4" t="s">
        <v>192</v>
      </c>
      <c r="G80" s="11"/>
      <c r="H80" s="4" t="s">
        <v>191</v>
      </c>
    </row>
    <row r="81" spans="1:8" ht="65.5" thickBot="1" x14ac:dyDescent="0.35">
      <c r="A81" s="6" t="s">
        <v>95</v>
      </c>
      <c r="B81" s="14" t="s">
        <v>190</v>
      </c>
      <c r="C81" s="13" t="s">
        <v>189</v>
      </c>
      <c r="D81" s="12" t="s">
        <v>178</v>
      </c>
      <c r="E81" s="4" t="s">
        <v>188</v>
      </c>
      <c r="F81" s="4" t="s">
        <v>187</v>
      </c>
      <c r="G81" s="11"/>
      <c r="H81" s="4" t="s">
        <v>186</v>
      </c>
    </row>
    <row r="82" spans="1:8" ht="65.5" thickBot="1" x14ac:dyDescent="0.35">
      <c r="A82" s="6" t="s">
        <v>91</v>
      </c>
      <c r="B82" s="14" t="s">
        <v>185</v>
      </c>
      <c r="C82" s="13" t="s">
        <v>184</v>
      </c>
      <c r="D82" s="12" t="s">
        <v>178</v>
      </c>
      <c r="E82" s="4" t="s">
        <v>183</v>
      </c>
      <c r="F82" s="4" t="s">
        <v>182</v>
      </c>
      <c r="G82" s="11"/>
      <c r="H82" s="4" t="s">
        <v>181</v>
      </c>
    </row>
    <row r="83" spans="1:8" ht="65.5" thickBot="1" x14ac:dyDescent="0.35">
      <c r="A83" s="6" t="s">
        <v>88</v>
      </c>
      <c r="B83" s="14" t="s">
        <v>180</v>
      </c>
      <c r="C83" s="13" t="s">
        <v>179</v>
      </c>
      <c r="D83" s="12" t="s">
        <v>178</v>
      </c>
      <c r="E83" s="4" t="s">
        <v>177</v>
      </c>
      <c r="F83" s="4" t="s">
        <v>176</v>
      </c>
      <c r="G83" s="11"/>
      <c r="H83" s="4" t="s">
        <v>175</v>
      </c>
    </row>
    <row r="84" spans="1:8" ht="65.5" thickBot="1" x14ac:dyDescent="0.35">
      <c r="A84" s="6" t="s">
        <v>174</v>
      </c>
      <c r="B84" s="14" t="s">
        <v>173</v>
      </c>
      <c r="C84" s="13" t="s">
        <v>172</v>
      </c>
      <c r="D84" s="12" t="s">
        <v>167</v>
      </c>
      <c r="E84" s="16"/>
      <c r="F84" s="15"/>
      <c r="G84" s="11"/>
      <c r="H84" s="4" t="s">
        <v>171</v>
      </c>
    </row>
    <row r="85" spans="1:8" ht="65.5" thickBot="1" x14ac:dyDescent="0.35">
      <c r="A85" s="6" t="s">
        <v>170</v>
      </c>
      <c r="B85" s="14" t="s">
        <v>169</v>
      </c>
      <c r="C85" s="13" t="s">
        <v>168</v>
      </c>
      <c r="D85" s="12" t="s">
        <v>167</v>
      </c>
      <c r="E85" s="4" t="s">
        <v>166</v>
      </c>
      <c r="F85" s="4" t="s">
        <v>165</v>
      </c>
      <c r="G85" s="11"/>
      <c r="H85" s="4" t="s">
        <v>164</v>
      </c>
    </row>
    <row r="87" spans="1:8" ht="13" x14ac:dyDescent="0.25">
      <c r="A87" s="2" t="s">
        <v>163</v>
      </c>
    </row>
    <row r="89" spans="1:8" ht="13" x14ac:dyDescent="0.25">
      <c r="A89" s="2" t="s">
        <v>162</v>
      </c>
    </row>
    <row r="90" spans="1:8" ht="13" x14ac:dyDescent="0.25">
      <c r="A90" s="2" t="s">
        <v>161</v>
      </c>
    </row>
    <row r="91" spans="1:8" ht="13" x14ac:dyDescent="0.25">
      <c r="A91" s="2" t="s">
        <v>160</v>
      </c>
    </row>
    <row r="92" spans="1:8" ht="13" x14ac:dyDescent="0.25">
      <c r="A92" s="2" t="s">
        <v>159</v>
      </c>
    </row>
    <row r="94" spans="1:8" ht="13" x14ac:dyDescent="0.25">
      <c r="A94" s="2" t="s">
        <v>158</v>
      </c>
    </row>
    <row r="96" spans="1:8" ht="12.75" x14ac:dyDescent="0.2">
      <c r="A96" s="2" t="s">
        <v>157</v>
      </c>
    </row>
    <row r="98" spans="1:1" ht="13" x14ac:dyDescent="0.25">
      <c r="A98" s="2" t="s">
        <v>156</v>
      </c>
    </row>
    <row r="99" spans="1:1" ht="13" x14ac:dyDescent="0.25">
      <c r="A99" s="2" t="s">
        <v>155</v>
      </c>
    </row>
    <row r="100" spans="1:1" ht="13" x14ac:dyDescent="0.25">
      <c r="A100" s="2" t="s">
        <v>154</v>
      </c>
    </row>
    <row r="101" spans="1:1" ht="13" x14ac:dyDescent="0.25">
      <c r="A101" s="2" t="s">
        <v>153</v>
      </c>
    </row>
    <row r="102" spans="1:1" ht="13" x14ac:dyDescent="0.25">
      <c r="A102" s="2" t="s">
        <v>152</v>
      </c>
    </row>
    <row r="104" spans="1:1" ht="13" x14ac:dyDescent="0.25">
      <c r="A104" s="2" t="s">
        <v>151</v>
      </c>
    </row>
    <row r="105" spans="1:1" ht="13" x14ac:dyDescent="0.25">
      <c r="A105" s="2" t="s">
        <v>150</v>
      </c>
    </row>
    <row r="107" spans="1:1" ht="15.5" x14ac:dyDescent="0.25">
      <c r="A107" s="2" t="s">
        <v>149</v>
      </c>
    </row>
    <row r="108" spans="1:1" ht="15.5" x14ac:dyDescent="0.25">
      <c r="A108" s="2" t="s">
        <v>148</v>
      </c>
    </row>
    <row r="109" spans="1:1" ht="15.5" x14ac:dyDescent="0.25">
      <c r="A109" s="2" t="s">
        <v>147</v>
      </c>
    </row>
    <row r="110" spans="1:1" ht="15.5" x14ac:dyDescent="0.25">
      <c r="A110" s="2" t="s">
        <v>146</v>
      </c>
    </row>
    <row r="112" spans="1:1" ht="17.5" x14ac:dyDescent="0.25">
      <c r="A112" s="2" t="s">
        <v>145</v>
      </c>
    </row>
    <row r="113" spans="1:6" ht="17.5" x14ac:dyDescent="0.25">
      <c r="A113" s="2" t="s">
        <v>144</v>
      </c>
    </row>
    <row r="115" spans="1:6" ht="17.5" x14ac:dyDescent="0.25">
      <c r="A115" s="2" t="s">
        <v>143</v>
      </c>
    </row>
    <row r="117" spans="1:6" ht="13.5" thickBot="1" x14ac:dyDescent="0.35">
      <c r="A117" s="73" t="s">
        <v>142</v>
      </c>
      <c r="B117" s="76" t="s">
        <v>141</v>
      </c>
      <c r="C117" s="73" t="s">
        <v>140</v>
      </c>
      <c r="D117" s="79" t="s">
        <v>139</v>
      </c>
      <c r="E117" s="80"/>
      <c r="F117" s="81"/>
    </row>
    <row r="118" spans="1:6" ht="65.5" thickBot="1" x14ac:dyDescent="0.3">
      <c r="A118" s="74"/>
      <c r="B118" s="77"/>
      <c r="C118" s="74"/>
      <c r="D118" s="4" t="s">
        <v>138</v>
      </c>
      <c r="E118" s="4" t="s">
        <v>138</v>
      </c>
      <c r="F118" s="10" t="s">
        <v>137</v>
      </c>
    </row>
    <row r="119" spans="1:6" ht="52.5" thickBot="1" x14ac:dyDescent="0.3">
      <c r="A119" s="75"/>
      <c r="B119" s="78"/>
      <c r="C119" s="75"/>
      <c r="D119" s="10" t="s">
        <v>136</v>
      </c>
      <c r="E119" s="10" t="s">
        <v>135</v>
      </c>
      <c r="F119" s="10" t="s">
        <v>134</v>
      </c>
    </row>
    <row r="120" spans="1:6" ht="13.5" thickBot="1" x14ac:dyDescent="0.25">
      <c r="A120" s="7" t="s">
        <v>133</v>
      </c>
      <c r="B120" s="7" t="s">
        <v>132</v>
      </c>
      <c r="C120" s="3" t="s">
        <v>131</v>
      </c>
      <c r="D120" s="3" t="s">
        <v>130</v>
      </c>
      <c r="E120" s="3" t="s">
        <v>129</v>
      </c>
      <c r="F120" s="7" t="s">
        <v>128</v>
      </c>
    </row>
    <row r="121" spans="1:6" ht="39.5" thickBot="1" x14ac:dyDescent="0.35">
      <c r="A121" s="9" t="s">
        <v>127</v>
      </c>
      <c r="B121" s="5" t="s">
        <v>126</v>
      </c>
      <c r="C121" s="4" t="s">
        <v>86</v>
      </c>
      <c r="D121" s="4" t="s">
        <v>125</v>
      </c>
      <c r="E121" s="4" t="s">
        <v>125</v>
      </c>
      <c r="F121" s="4" t="s">
        <v>125</v>
      </c>
    </row>
    <row r="122" spans="1:6" ht="52.5" thickBot="1" x14ac:dyDescent="0.35">
      <c r="A122" s="9" t="s">
        <v>124</v>
      </c>
      <c r="B122" s="5" t="s">
        <v>123</v>
      </c>
      <c r="C122" s="4" t="s">
        <v>86</v>
      </c>
      <c r="D122" s="4" t="s">
        <v>86</v>
      </c>
      <c r="E122" s="4" t="s">
        <v>86</v>
      </c>
      <c r="F122" s="4" t="s">
        <v>86</v>
      </c>
    </row>
    <row r="123" spans="1:6" ht="13.5" thickBot="1" x14ac:dyDescent="0.35">
      <c r="A123" s="8" t="s">
        <v>122</v>
      </c>
      <c r="B123" s="8" t="s">
        <v>121</v>
      </c>
      <c r="C123" s="7" t="s">
        <v>120</v>
      </c>
      <c r="D123" s="7" t="s">
        <v>119</v>
      </c>
      <c r="E123" s="4" t="s">
        <v>86</v>
      </c>
      <c r="F123" s="7" t="s">
        <v>118</v>
      </c>
    </row>
    <row r="124" spans="1:6" ht="13.5" thickBot="1" x14ac:dyDescent="0.35">
      <c r="A124" s="8" t="s">
        <v>117</v>
      </c>
      <c r="B124" s="8" t="s">
        <v>116</v>
      </c>
      <c r="C124" s="7" t="s">
        <v>115</v>
      </c>
      <c r="D124" s="7" t="s">
        <v>114</v>
      </c>
      <c r="E124" s="4" t="s">
        <v>86</v>
      </c>
      <c r="F124" s="7" t="s">
        <v>113</v>
      </c>
    </row>
    <row r="125" spans="1:6" ht="13.5" thickBot="1" x14ac:dyDescent="0.3">
      <c r="A125" s="6" t="s">
        <v>112</v>
      </c>
      <c r="B125" s="6" t="s">
        <v>111</v>
      </c>
      <c r="C125" s="4" t="s">
        <v>110</v>
      </c>
      <c r="D125" s="4" t="s">
        <v>109</v>
      </c>
      <c r="E125" s="4" t="s">
        <v>86</v>
      </c>
      <c r="F125" s="4" t="s">
        <v>108</v>
      </c>
    </row>
    <row r="126" spans="1:6" ht="13.5" thickBot="1" x14ac:dyDescent="0.3">
      <c r="A126" s="6" t="s">
        <v>107</v>
      </c>
      <c r="B126" s="6" t="s">
        <v>106</v>
      </c>
      <c r="C126" s="4" t="s">
        <v>105</v>
      </c>
      <c r="D126" s="4" t="s">
        <v>104</v>
      </c>
      <c r="E126" s="4" t="s">
        <v>86</v>
      </c>
      <c r="F126" s="4" t="s">
        <v>103</v>
      </c>
    </row>
    <row r="127" spans="1:6" ht="13.5" thickBot="1" x14ac:dyDescent="0.35">
      <c r="A127" s="8" t="s">
        <v>102</v>
      </c>
      <c r="B127" s="8" t="s">
        <v>101</v>
      </c>
      <c r="C127" s="3" t="s">
        <v>93</v>
      </c>
      <c r="D127" s="3" t="s">
        <v>86</v>
      </c>
      <c r="E127" s="3" t="s">
        <v>86</v>
      </c>
      <c r="F127" s="7" t="s">
        <v>100</v>
      </c>
    </row>
    <row r="128" spans="1:6" ht="52.5" thickBot="1" x14ac:dyDescent="0.35">
      <c r="A128" s="9" t="s">
        <v>99</v>
      </c>
      <c r="B128" s="5" t="s">
        <v>98</v>
      </c>
      <c r="C128" s="4" t="s">
        <v>96</v>
      </c>
      <c r="D128" s="4" t="s">
        <v>97</v>
      </c>
      <c r="E128" s="4" t="s">
        <v>86</v>
      </c>
      <c r="F128" s="4" t="s">
        <v>96</v>
      </c>
    </row>
    <row r="129" spans="1:6" ht="13.5" thickBot="1" x14ac:dyDescent="0.35">
      <c r="A129" s="8" t="s">
        <v>95</v>
      </c>
      <c r="B129" s="8" t="s">
        <v>94</v>
      </c>
      <c r="C129" s="4" t="s">
        <v>93</v>
      </c>
      <c r="D129" s="7" t="s">
        <v>92</v>
      </c>
      <c r="E129" s="7" t="s">
        <v>92</v>
      </c>
      <c r="F129" s="7" t="s">
        <v>92</v>
      </c>
    </row>
    <row r="130" spans="1:6" ht="91.5" thickBot="1" x14ac:dyDescent="0.35">
      <c r="A130" s="6" t="s">
        <v>91</v>
      </c>
      <c r="B130" s="5" t="s">
        <v>90</v>
      </c>
      <c r="C130" s="6"/>
      <c r="D130" s="3" t="s">
        <v>89</v>
      </c>
      <c r="E130" s="3" t="s">
        <v>89</v>
      </c>
      <c r="F130" s="3" t="s">
        <v>89</v>
      </c>
    </row>
    <row r="131" spans="1:6" ht="52.5" thickBot="1" x14ac:dyDescent="0.35">
      <c r="A131" s="6" t="s">
        <v>88</v>
      </c>
      <c r="B131" s="5" t="s">
        <v>87</v>
      </c>
      <c r="C131" s="4" t="s">
        <v>86</v>
      </c>
      <c r="D131" s="3" t="s">
        <v>85</v>
      </c>
      <c r="E131" s="3" t="s">
        <v>85</v>
      </c>
      <c r="F131" s="3" t="s">
        <v>85</v>
      </c>
    </row>
    <row r="133" spans="1:6" x14ac:dyDescent="0.25">
      <c r="A133" s="2" t="s">
        <v>84</v>
      </c>
    </row>
    <row r="135" spans="1:6" x14ac:dyDescent="0.25">
      <c r="A135" s="2" t="s">
        <v>83</v>
      </c>
    </row>
    <row r="136" spans="1:6" x14ac:dyDescent="0.25">
      <c r="A136" s="2" t="s">
        <v>82</v>
      </c>
    </row>
    <row r="137" spans="1:6" x14ac:dyDescent="0.25">
      <c r="A137" s="2" t="s">
        <v>81</v>
      </c>
    </row>
    <row r="139" spans="1:6" x14ac:dyDescent="0.25">
      <c r="A139" s="2" t="s">
        <v>80</v>
      </c>
    </row>
    <row r="141" spans="1:6" x14ac:dyDescent="0.25">
      <c r="A141" s="2" t="s">
        <v>79</v>
      </c>
    </row>
    <row r="143" spans="1:6" x14ac:dyDescent="0.25">
      <c r="A143" s="2" t="s">
        <v>78</v>
      </c>
    </row>
    <row r="144" spans="1:6" x14ac:dyDescent="0.25">
      <c r="A144" s="2" t="s">
        <v>77</v>
      </c>
    </row>
    <row r="145" spans="1:1" x14ac:dyDescent="0.25">
      <c r="A145" s="2" t="s">
        <v>76</v>
      </c>
    </row>
    <row r="146" spans="1:1" x14ac:dyDescent="0.25">
      <c r="A146" s="2" t="s">
        <v>75</v>
      </c>
    </row>
    <row r="148" spans="1:1" x14ac:dyDescent="0.25">
      <c r="A148" s="2" t="s">
        <v>74</v>
      </c>
    </row>
    <row r="150" spans="1:1" ht="18" x14ac:dyDescent="0.25">
      <c r="A150" s="2" t="s">
        <v>73</v>
      </c>
    </row>
    <row r="151" spans="1:1" ht="18" x14ac:dyDescent="0.25">
      <c r="A151" s="2" t="s">
        <v>72</v>
      </c>
    </row>
    <row r="152" spans="1:1" ht="18" x14ac:dyDescent="0.25">
      <c r="A152" s="2" t="s">
        <v>71</v>
      </c>
    </row>
    <row r="153" spans="1:1" ht="18" x14ac:dyDescent="0.25">
      <c r="A153" s="2" t="s">
        <v>70</v>
      </c>
    </row>
    <row r="155" spans="1:1" ht="17.5" x14ac:dyDescent="0.25">
      <c r="A155" s="2" t="s">
        <v>69</v>
      </c>
    </row>
    <row r="156" spans="1:1" ht="17.5" x14ac:dyDescent="0.25">
      <c r="A156" s="2" t="s">
        <v>68</v>
      </c>
    </row>
    <row r="158" spans="1:1" ht="17.5" x14ac:dyDescent="0.25">
      <c r="A158" s="2" t="s">
        <v>67</v>
      </c>
    </row>
    <row r="160" spans="1:1" ht="18" x14ac:dyDescent="0.25">
      <c r="A160" s="2" t="s">
        <v>66</v>
      </c>
    </row>
    <row r="161" spans="1:1" ht="18" x14ac:dyDescent="0.25">
      <c r="A161" s="2" t="s">
        <v>65</v>
      </c>
    </row>
    <row r="162" spans="1:1" ht="18" x14ac:dyDescent="0.25">
      <c r="A162" s="2" t="s">
        <v>64</v>
      </c>
    </row>
    <row r="163" spans="1:1" ht="18" x14ac:dyDescent="0.25">
      <c r="A163" s="2" t="s">
        <v>63</v>
      </c>
    </row>
    <row r="164" spans="1:1" ht="18" x14ac:dyDescent="0.25">
      <c r="A164" s="2" t="s">
        <v>62</v>
      </c>
    </row>
    <row r="165" spans="1:1" ht="18" x14ac:dyDescent="0.25">
      <c r="A165" s="2" t="s">
        <v>61</v>
      </c>
    </row>
    <row r="167" spans="1:1" ht="18" x14ac:dyDescent="0.25">
      <c r="A167" s="2" t="s">
        <v>60</v>
      </c>
    </row>
    <row r="168" spans="1:1" ht="18" x14ac:dyDescent="0.25">
      <c r="A168" s="2" t="s">
        <v>59</v>
      </c>
    </row>
    <row r="169" spans="1:1" ht="18" x14ac:dyDescent="0.25">
      <c r="A169" s="2" t="s">
        <v>58</v>
      </c>
    </row>
    <row r="171" spans="1:1" ht="17.5" x14ac:dyDescent="0.25">
      <c r="A171" s="2" t="s">
        <v>47</v>
      </c>
    </row>
    <row r="173" spans="1:1" ht="18" x14ac:dyDescent="0.25">
      <c r="A173" s="2" t="s">
        <v>9</v>
      </c>
    </row>
    <row r="175" spans="1:1" ht="18" x14ac:dyDescent="0.25">
      <c r="A175" s="2" t="s">
        <v>57</v>
      </c>
    </row>
    <row r="176" spans="1:1" ht="18" x14ac:dyDescent="0.25">
      <c r="A176" s="2" t="s">
        <v>56</v>
      </c>
    </row>
    <row r="178" spans="1:1" ht="18" x14ac:dyDescent="0.25">
      <c r="A178" s="2" t="s">
        <v>55</v>
      </c>
    </row>
    <row r="179" spans="1:1" ht="18" x14ac:dyDescent="0.25">
      <c r="A179" s="2" t="s">
        <v>54</v>
      </c>
    </row>
    <row r="181" spans="1:1" ht="18" x14ac:dyDescent="0.25">
      <c r="A181" s="2" t="s">
        <v>53</v>
      </c>
    </row>
    <row r="182" spans="1:1" ht="18" x14ac:dyDescent="0.25">
      <c r="A182" s="2" t="s">
        <v>52</v>
      </c>
    </row>
    <row r="184" spans="1:1" ht="18" x14ac:dyDescent="0.25">
      <c r="A184" s="2" t="s">
        <v>51</v>
      </c>
    </row>
    <row r="185" spans="1:1" ht="18" x14ac:dyDescent="0.25">
      <c r="A185" s="2" t="s">
        <v>50</v>
      </c>
    </row>
    <row r="186" spans="1:1" ht="18" x14ac:dyDescent="0.25">
      <c r="A186" s="2" t="s">
        <v>49</v>
      </c>
    </row>
    <row r="188" spans="1:1" ht="18" x14ac:dyDescent="0.25">
      <c r="A188" s="2" t="s">
        <v>48</v>
      </c>
    </row>
    <row r="190" spans="1:1" ht="18" x14ac:dyDescent="0.25">
      <c r="A190" s="2" t="s">
        <v>9</v>
      </c>
    </row>
    <row r="192" spans="1:1" ht="17.5" x14ac:dyDescent="0.25">
      <c r="A192" s="2" t="s">
        <v>47</v>
      </c>
    </row>
    <row r="194" spans="1:1" ht="20" x14ac:dyDescent="0.25">
      <c r="A194" s="2" t="s">
        <v>46</v>
      </c>
    </row>
    <row r="195" spans="1:1" ht="20" x14ac:dyDescent="0.25">
      <c r="A195" s="2" t="s">
        <v>45</v>
      </c>
    </row>
    <row r="197" spans="1:1" ht="18" x14ac:dyDescent="0.25">
      <c r="A197" s="2" t="s">
        <v>9</v>
      </c>
    </row>
    <row r="199" spans="1:1" ht="18" x14ac:dyDescent="0.25">
      <c r="A199" s="2" t="s">
        <v>44</v>
      </c>
    </row>
    <row r="200" spans="1:1" ht="18" x14ac:dyDescent="0.25">
      <c r="A200" s="2" t="s">
        <v>43</v>
      </c>
    </row>
    <row r="202" spans="1:1" ht="18" x14ac:dyDescent="0.25">
      <c r="A202" s="2" t="s">
        <v>42</v>
      </c>
    </row>
    <row r="203" spans="1:1" ht="18" x14ac:dyDescent="0.25">
      <c r="A203" s="2" t="s">
        <v>41</v>
      </c>
    </row>
    <row r="205" spans="1:1" ht="18" x14ac:dyDescent="0.25">
      <c r="A205" s="2" t="s">
        <v>40</v>
      </c>
    </row>
    <row r="207" spans="1:1" ht="18" x14ac:dyDescent="0.25">
      <c r="A207" s="2" t="s">
        <v>39</v>
      </c>
    </row>
    <row r="208" spans="1:1" ht="18" x14ac:dyDescent="0.25">
      <c r="A208" s="2" t="s">
        <v>34</v>
      </c>
    </row>
    <row r="209" spans="1:1" ht="18" x14ac:dyDescent="0.25">
      <c r="A209" s="2" t="s">
        <v>28</v>
      </c>
    </row>
    <row r="210" spans="1:1" ht="18" x14ac:dyDescent="0.25">
      <c r="A210" s="2" t="s">
        <v>27</v>
      </c>
    </row>
    <row r="211" spans="1:1" ht="18" x14ac:dyDescent="0.25">
      <c r="A211" s="2" t="s">
        <v>38</v>
      </c>
    </row>
    <row r="212" spans="1:1" ht="18" x14ac:dyDescent="0.25">
      <c r="A212" s="2" t="s">
        <v>25</v>
      </c>
    </row>
    <row r="213" spans="1:1" ht="18" x14ac:dyDescent="0.25">
      <c r="A213" s="2" t="s">
        <v>37</v>
      </c>
    </row>
    <row r="214" spans="1:1" ht="18" x14ac:dyDescent="0.25">
      <c r="A214" s="2" t="s">
        <v>32</v>
      </c>
    </row>
    <row r="216" spans="1:1" ht="18" x14ac:dyDescent="0.25">
      <c r="A216" s="2" t="s">
        <v>36</v>
      </c>
    </row>
    <row r="218" spans="1:1" ht="18" x14ac:dyDescent="0.25">
      <c r="A218" s="2" t="s">
        <v>35</v>
      </c>
    </row>
    <row r="219" spans="1:1" ht="18" x14ac:dyDescent="0.25">
      <c r="A219" s="2" t="s">
        <v>34</v>
      </c>
    </row>
    <row r="220" spans="1:1" ht="18" x14ac:dyDescent="0.25">
      <c r="A220" s="2" t="s">
        <v>28</v>
      </c>
    </row>
    <row r="221" spans="1:1" ht="18" x14ac:dyDescent="0.25">
      <c r="A221" s="2" t="s">
        <v>27</v>
      </c>
    </row>
    <row r="222" spans="1:1" ht="18" x14ac:dyDescent="0.25">
      <c r="A222" s="2" t="s">
        <v>26</v>
      </c>
    </row>
    <row r="224" spans="1:1" ht="18" x14ac:dyDescent="0.25">
      <c r="A224" s="2" t="s">
        <v>25</v>
      </c>
    </row>
    <row r="225" spans="1:1" ht="18" x14ac:dyDescent="0.25">
      <c r="A225" s="2" t="s">
        <v>33</v>
      </c>
    </row>
    <row r="226" spans="1:1" ht="18" x14ac:dyDescent="0.25">
      <c r="A226" s="2" t="s">
        <v>32</v>
      </c>
    </row>
    <row r="228" spans="1:1" ht="18" x14ac:dyDescent="0.25">
      <c r="A228" s="2" t="s">
        <v>31</v>
      </c>
    </row>
    <row r="229" spans="1:1" ht="18" x14ac:dyDescent="0.25">
      <c r="A229" s="2" t="s">
        <v>30</v>
      </c>
    </row>
    <row r="230" spans="1:1" ht="18" x14ac:dyDescent="0.25">
      <c r="A230" s="2" t="s">
        <v>29</v>
      </c>
    </row>
    <row r="231" spans="1:1" ht="18" x14ac:dyDescent="0.25">
      <c r="A231" s="2" t="s">
        <v>28</v>
      </c>
    </row>
    <row r="232" spans="1:1" ht="18" x14ac:dyDescent="0.25">
      <c r="A232" s="2" t="s">
        <v>27</v>
      </c>
    </row>
    <row r="233" spans="1:1" ht="18" x14ac:dyDescent="0.25">
      <c r="A233" s="2" t="s">
        <v>26</v>
      </c>
    </row>
    <row r="235" spans="1:1" ht="18" x14ac:dyDescent="0.25">
      <c r="A235" s="2" t="s">
        <v>25</v>
      </c>
    </row>
    <row r="236" spans="1:1" ht="18" x14ac:dyDescent="0.25">
      <c r="A236" s="2" t="s">
        <v>24</v>
      </c>
    </row>
    <row r="238" spans="1:1" ht="18" x14ac:dyDescent="0.25">
      <c r="A238" s="2" t="s">
        <v>23</v>
      </c>
    </row>
    <row r="239" spans="1:1" ht="18" x14ac:dyDescent="0.25">
      <c r="A239" s="2" t="s">
        <v>22</v>
      </c>
    </row>
    <row r="240" spans="1:1" ht="18" x14ac:dyDescent="0.25">
      <c r="A240" s="2" t="s">
        <v>19</v>
      </c>
    </row>
    <row r="242" spans="1:1" ht="18" x14ac:dyDescent="0.25">
      <c r="A242" s="2" t="s">
        <v>21</v>
      </c>
    </row>
    <row r="243" spans="1:1" ht="18" x14ac:dyDescent="0.25">
      <c r="A243" s="2" t="s">
        <v>17</v>
      </c>
    </row>
    <row r="245" spans="1:1" ht="18" x14ac:dyDescent="0.25">
      <c r="A245" s="2" t="s">
        <v>19</v>
      </c>
    </row>
    <row r="247" spans="1:1" ht="18" x14ac:dyDescent="0.25">
      <c r="A247" s="2" t="s">
        <v>20</v>
      </c>
    </row>
    <row r="248" spans="1:1" ht="18" x14ac:dyDescent="0.25">
      <c r="A248" s="2" t="s">
        <v>17</v>
      </c>
    </row>
    <row r="250" spans="1:1" ht="18" x14ac:dyDescent="0.25">
      <c r="A250" s="2" t="s">
        <v>19</v>
      </c>
    </row>
    <row r="252" spans="1:1" ht="18" x14ac:dyDescent="0.25">
      <c r="A252" s="2" t="s">
        <v>18</v>
      </c>
    </row>
    <row r="253" spans="1:1" ht="18" x14ac:dyDescent="0.25">
      <c r="A253" s="2" t="s">
        <v>17</v>
      </c>
    </row>
    <row r="255" spans="1:1" ht="18" x14ac:dyDescent="0.25">
      <c r="A255" s="2" t="s">
        <v>16</v>
      </c>
    </row>
    <row r="257" spans="1:1" ht="18" x14ac:dyDescent="0.25">
      <c r="A257" s="2" t="s">
        <v>15</v>
      </c>
    </row>
    <row r="259" spans="1:1" ht="18" x14ac:dyDescent="0.25">
      <c r="A259" s="2" t="s">
        <v>14</v>
      </c>
    </row>
    <row r="260" spans="1:1" ht="18" x14ac:dyDescent="0.25">
      <c r="A260" s="2" t="s">
        <v>13</v>
      </c>
    </row>
    <row r="261" spans="1:1" ht="18" x14ac:dyDescent="0.25">
      <c r="A261" s="2" t="s">
        <v>12</v>
      </c>
    </row>
    <row r="262" spans="1:1" ht="18" x14ac:dyDescent="0.25">
      <c r="A262" s="2" t="s">
        <v>11</v>
      </c>
    </row>
    <row r="264" spans="1:1" ht="18" x14ac:dyDescent="0.25">
      <c r="A264" s="2" t="s">
        <v>10</v>
      </c>
    </row>
    <row r="266" spans="1:1" ht="18" x14ac:dyDescent="0.25">
      <c r="A266" s="2" t="s">
        <v>9</v>
      </c>
    </row>
    <row r="268" spans="1:1" ht="18" x14ac:dyDescent="0.25">
      <c r="A268" s="2" t="s">
        <v>8</v>
      </c>
    </row>
    <row r="269" spans="1:1" ht="18" x14ac:dyDescent="0.25">
      <c r="A269" s="2" t="s">
        <v>4</v>
      </c>
    </row>
    <row r="270" spans="1:1" ht="18" x14ac:dyDescent="0.25">
      <c r="A270" s="2" t="s">
        <v>3</v>
      </c>
    </row>
    <row r="271" spans="1:1" ht="18" x14ac:dyDescent="0.25">
      <c r="A271" s="2" t="s">
        <v>7</v>
      </c>
    </row>
    <row r="272" spans="1:1" ht="18" x14ac:dyDescent="0.25">
      <c r="A272" s="2" t="s">
        <v>1</v>
      </c>
    </row>
    <row r="273" spans="1:1" ht="18" x14ac:dyDescent="0.25">
      <c r="A273" s="2" t="s">
        <v>6</v>
      </c>
    </row>
    <row r="275" spans="1:1" ht="18" x14ac:dyDescent="0.25">
      <c r="A275" s="2" t="s">
        <v>5</v>
      </c>
    </row>
    <row r="276" spans="1:1" ht="18" x14ac:dyDescent="0.25">
      <c r="A276" s="2" t="s">
        <v>4</v>
      </c>
    </row>
    <row r="277" spans="1:1" ht="18" x14ac:dyDescent="0.25">
      <c r="A277" s="2" t="s">
        <v>3</v>
      </c>
    </row>
    <row r="278" spans="1:1" ht="18" x14ac:dyDescent="0.25">
      <c r="A278" s="2" t="s">
        <v>2</v>
      </c>
    </row>
    <row r="279" spans="1:1" ht="18" x14ac:dyDescent="0.25">
      <c r="A279" s="2" t="s">
        <v>1</v>
      </c>
    </row>
    <row r="280" spans="1:1" ht="18" x14ac:dyDescent="0.25">
      <c r="A280" s="2" t="s">
        <v>0</v>
      </c>
    </row>
  </sheetData>
  <mergeCells count="10">
    <mergeCell ref="F69:H69"/>
    <mergeCell ref="A117:A119"/>
    <mergeCell ref="B117:B119"/>
    <mergeCell ref="C117:C119"/>
    <mergeCell ref="D117:F117"/>
    <mergeCell ref="A69:A71"/>
    <mergeCell ref="B69:B71"/>
    <mergeCell ref="C69:C71"/>
    <mergeCell ref="D69:D71"/>
    <mergeCell ref="E69:E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 150 кВт</vt:lpstr>
      <vt:lpstr>Таблица 2</vt:lpstr>
      <vt:lpstr>Sheet1</vt:lpstr>
      <vt:lpstr>'до 150 кВт'!Область_печати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Васёхин Юрий Геннадьевич</dc:creator>
  <cp:lastModifiedBy>Долгов Владилен Вячеславович</cp:lastModifiedBy>
  <cp:lastPrinted>2017-01-12T16:37:55Z</cp:lastPrinted>
  <dcterms:created xsi:type="dcterms:W3CDTF">2017-01-12T07:41:21Z</dcterms:created>
  <dcterms:modified xsi:type="dcterms:W3CDTF">2017-04-07T08:44:29Z</dcterms:modified>
</cp:coreProperties>
</file>